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57764\Desktop\Budsketskemaer som nu er låst\Ansøgningspuljen under Den Europæiske Fond for Bistand til de Socialt Dårligst Stillede (FEAD)\"/>
    </mc:Choice>
  </mc:AlternateContent>
  <bookViews>
    <workbookView xWindow="1245" yWindow="30" windowWidth="16590" windowHeight="12030"/>
  </bookViews>
  <sheets>
    <sheet name="Regnskab" sheetId="1" r:id="rId1"/>
    <sheet name="Posteringsliste" sheetId="2" r:id="rId2"/>
    <sheet name="Budget" sheetId="4" r:id="rId3"/>
    <sheet name="Opslagstabel" sheetId="3" state="hidden" r:id="rId4"/>
  </sheets>
  <definedNames>
    <definedName name="_xlnm._FilterDatabase" localSheetId="3" hidden="1">Opslagstabel!$D$1:$E$1462</definedName>
    <definedName name="_xlnm.Print_Titles" localSheetId="1">Posteringsliste!$1:$1</definedName>
  </definedNames>
  <calcPr calcId="162913"/>
</workbook>
</file>

<file path=xl/calcChain.xml><?xml version="1.0" encoding="utf-8"?>
<calcChain xmlns="http://schemas.openxmlformats.org/spreadsheetml/2006/main">
  <c r="F34" i="4" l="1"/>
  <c r="G34" i="4"/>
  <c r="H11" i="4"/>
  <c r="H12" i="4"/>
  <c r="K20" i="1"/>
  <c r="H14" i="4"/>
  <c r="K22" i="1"/>
  <c r="G23" i="1"/>
  <c r="H16" i="4"/>
  <c r="I25" i="1"/>
  <c r="K25" i="1"/>
  <c r="H18" i="4"/>
  <c r="K26" i="1"/>
  <c r="G27" i="1"/>
  <c r="H20" i="4"/>
  <c r="H22" i="4"/>
  <c r="H23" i="4"/>
  <c r="G33" i="1"/>
  <c r="K33" i="1"/>
  <c r="K34" i="1"/>
  <c r="H27" i="4"/>
  <c r="H28" i="4"/>
  <c r="G37" i="1"/>
  <c r="K37" i="1"/>
  <c r="H31" i="4"/>
  <c r="H32" i="4"/>
  <c r="H33" i="4"/>
  <c r="H29" i="4"/>
  <c r="H25" i="4"/>
  <c r="H19" i="4"/>
  <c r="H15" i="4"/>
  <c r="H10" i="4"/>
  <c r="E34" i="4"/>
  <c r="D34" i="4"/>
  <c r="C34" i="4"/>
  <c r="I22" i="1"/>
  <c r="K24" i="1"/>
  <c r="I26" i="1"/>
  <c r="K28" i="1"/>
  <c r="G34" i="1"/>
  <c r="I34" i="1"/>
  <c r="E37" i="1"/>
  <c r="E35" i="1"/>
  <c r="E34" i="1"/>
  <c r="E27" i="1"/>
  <c r="E26" i="1"/>
  <c r="E25" i="1"/>
  <c r="E23" i="1"/>
  <c r="E22" i="1"/>
  <c r="G20" i="1"/>
  <c r="E19" i="1"/>
  <c r="E20" i="1"/>
  <c r="K35" i="1"/>
  <c r="G35" i="1"/>
  <c r="G28" i="1"/>
  <c r="G26" i="1"/>
  <c r="G25" i="1"/>
  <c r="G24" i="1"/>
  <c r="G22" i="1"/>
  <c r="E28" i="1"/>
  <c r="E24" i="1"/>
  <c r="E36" i="1"/>
  <c r="C41" i="1"/>
  <c r="C40" i="1"/>
  <c r="C39" i="1"/>
  <c r="C37" i="1"/>
  <c r="C36" i="1"/>
  <c r="C35" i="1"/>
  <c r="C34" i="1"/>
  <c r="C33" i="1"/>
  <c r="C31" i="1"/>
  <c r="C28" i="1"/>
  <c r="C27" i="1"/>
  <c r="C26" i="1"/>
  <c r="C25" i="1"/>
  <c r="C24" i="1"/>
  <c r="C23" i="1"/>
  <c r="C22" i="1"/>
  <c r="C20" i="1"/>
  <c r="C19" i="1"/>
  <c r="H26" i="4" l="1"/>
  <c r="H34" i="4" s="1"/>
  <c r="I35" i="1"/>
  <c r="H17" i="4"/>
  <c r="K36" i="1"/>
  <c r="I36" i="1"/>
  <c r="K19" i="1"/>
  <c r="I19" i="1"/>
  <c r="K27" i="1"/>
  <c r="I27" i="1"/>
  <c r="K23" i="1"/>
  <c r="I23" i="1"/>
  <c r="G36" i="1"/>
  <c r="I24" i="1"/>
  <c r="I28" i="1"/>
  <c r="I33" i="1"/>
  <c r="I37" i="1"/>
  <c r="G19" i="1"/>
  <c r="I20" i="1"/>
  <c r="H11" i="1"/>
  <c r="L41" i="1"/>
  <c r="L40" i="1"/>
  <c r="L39" i="1"/>
  <c r="L33" i="1"/>
  <c r="L31" i="1"/>
  <c r="L30" i="1"/>
  <c r="L22" i="1"/>
  <c r="J41" i="1"/>
  <c r="J40" i="1"/>
  <c r="J39" i="1"/>
  <c r="J33" i="1"/>
  <c r="J31" i="1"/>
  <c r="J30" i="1"/>
  <c r="J22" i="1"/>
  <c r="H41" i="1"/>
  <c r="H40" i="1"/>
  <c r="H39" i="1"/>
  <c r="H33" i="1"/>
  <c r="H31" i="1"/>
  <c r="H30" i="1"/>
  <c r="H22" i="1"/>
  <c r="F41" i="1"/>
  <c r="F40" i="1"/>
  <c r="F39" i="1"/>
  <c r="F33" i="1"/>
  <c r="F31" i="1"/>
  <c r="F30" i="1"/>
  <c r="F22" i="1"/>
  <c r="D41" i="1"/>
  <c r="D40" i="1"/>
  <c r="D39" i="1"/>
  <c r="D33" i="1"/>
  <c r="D31" i="1"/>
  <c r="D30" i="1"/>
  <c r="D22" i="1"/>
  <c r="K41" i="1"/>
  <c r="K40" i="1"/>
  <c r="K39" i="1"/>
  <c r="K31" i="1"/>
  <c r="K18" i="1"/>
  <c r="I41" i="1"/>
  <c r="I40" i="1"/>
  <c r="I39" i="1"/>
  <c r="I31" i="1"/>
  <c r="I18" i="1"/>
  <c r="G41" i="1"/>
  <c r="G40" i="1"/>
  <c r="G39" i="1"/>
  <c r="G31" i="1"/>
  <c r="G18" i="1"/>
  <c r="E41" i="1"/>
  <c r="E40" i="1"/>
  <c r="E39" i="1"/>
  <c r="E33" i="1"/>
  <c r="E31" i="1"/>
  <c r="E18" i="1"/>
  <c r="C18" i="1"/>
  <c r="E30" i="1" l="1"/>
  <c r="E42" i="1" s="1"/>
  <c r="C30" i="1"/>
  <c r="C42" i="1" s="1"/>
  <c r="M41" i="1"/>
  <c r="M33" i="1"/>
  <c r="M39" i="1"/>
  <c r="M22" i="1"/>
  <c r="M31" i="1"/>
  <c r="M40" i="1"/>
  <c r="G30" i="1"/>
  <c r="G42" i="1" s="1"/>
  <c r="K30" i="1" l="1"/>
  <c r="K42" i="1" s="1"/>
  <c r="I30" i="1"/>
  <c r="I42" i="1" s="1"/>
  <c r="M30" i="1" l="1"/>
  <c r="L18" i="1" l="1"/>
  <c r="J18" i="1"/>
  <c r="H18" i="1"/>
  <c r="F18" i="1"/>
  <c r="D18" i="1"/>
  <c r="D42" i="1" s="1"/>
  <c r="F19" i="1" l="1"/>
  <c r="F42" i="1" s="1"/>
  <c r="M18" i="1"/>
  <c r="H19" i="1" l="1"/>
  <c r="H42" i="1" s="1"/>
  <c r="J19" i="1" l="1"/>
  <c r="J42" i="1" s="1"/>
  <c r="L19" i="1" l="1"/>
  <c r="L42" i="1" s="1"/>
  <c r="M42" i="1" l="1"/>
  <c r="M19" i="1"/>
</calcChain>
</file>

<file path=xl/sharedStrings.xml><?xml version="1.0" encoding="utf-8"?>
<sst xmlns="http://schemas.openxmlformats.org/spreadsheetml/2006/main" count="139" uniqueCount="66">
  <si>
    <t>Udgift/navn</t>
  </si>
  <si>
    <t>I alt</t>
  </si>
  <si>
    <t>Nr</t>
  </si>
  <si>
    <t>Revision</t>
  </si>
  <si>
    <t>Regnskab</t>
  </si>
  <si>
    <t>Tilbagebetaling af ubrugt tilskud</t>
  </si>
  <si>
    <t>Overførsel til næste år</t>
  </si>
  <si>
    <t>Projektets titel:</t>
  </si>
  <si>
    <t xml:space="preserve">Projektets j.nr.: </t>
  </si>
  <si>
    <t>Tilskudsmodtagers underskrift og dato:</t>
  </si>
  <si>
    <t xml:space="preserve">Revisorpåtegning/-erklæring skal vedlægges </t>
  </si>
  <si>
    <t>Dato</t>
  </si>
  <si>
    <t>Overførsel fra tidligere år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</si>
  <si>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regnskabet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</si>
  <si>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</si>
  <si>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</si>
  <si>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</si>
  <si>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>Tilskud fra Socialministeriet</t>
  </si>
  <si>
    <t>Aktiviteter</t>
  </si>
  <si>
    <t>Materialeanskaffelser</t>
  </si>
  <si>
    <t>Indkøb af IT-udstyr</t>
  </si>
  <si>
    <t>Aktivitet 2, skal specificeres</t>
  </si>
  <si>
    <t>Aktivitet 3, skal specificeres</t>
  </si>
  <si>
    <t>Aktivitet 4, skal specificeres</t>
  </si>
  <si>
    <t>Øvrige</t>
  </si>
  <si>
    <t>Regnskabsskema for tilskud fra Puljen under Den Europæiske Fond for Bistand til de Socialt Dårligst Stillede (FEAD) § 15.75.21.50</t>
  </si>
  <si>
    <t>Bilagsnr.</t>
  </si>
  <si>
    <t>Afholdt dato</t>
  </si>
  <si>
    <t>Betalt dato</t>
  </si>
  <si>
    <t>FEAD-kontonr.</t>
  </si>
  <si>
    <t>FEAD-kontonavn</t>
  </si>
  <si>
    <t>Bilagstekst</t>
  </si>
  <si>
    <t>Regnskabsår</t>
  </si>
  <si>
    <t>Beløb</t>
  </si>
  <si>
    <t>Type/navn</t>
  </si>
  <si>
    <t>Navn (regnskabsansvarlig):</t>
  </si>
  <si>
    <t>Dato:</t>
  </si>
  <si>
    <t>Regnskabsperiode</t>
  </si>
  <si>
    <t>01-07-2019 -  31-12-2019</t>
  </si>
  <si>
    <t>01-01-2020 - 30-06-2020</t>
  </si>
  <si>
    <t>01-01-2021 - 30-06-2021</t>
  </si>
  <si>
    <t>01-07-2021 - 31-12-2021</t>
  </si>
  <si>
    <t>01-07-2020 - 31-12-2020</t>
  </si>
  <si>
    <t>Budget</t>
  </si>
  <si>
    <t>Forskel mellem budget og regnskab</t>
  </si>
  <si>
    <t>Nr.</t>
  </si>
  <si>
    <t>xxxx-xxxx</t>
  </si>
  <si>
    <t>Test</t>
  </si>
  <si>
    <t>Vælg regnskabsperiode</t>
  </si>
  <si>
    <t>Vælg titel</t>
  </si>
  <si>
    <t>Vælg jour.nr.</t>
  </si>
  <si>
    <t>OBS! Data kan kun indtastes i de orange felter</t>
  </si>
  <si>
    <t>Finansiering</t>
  </si>
  <si>
    <t>Lønninger</t>
  </si>
  <si>
    <t>Løn, medarbejder 1</t>
  </si>
  <si>
    <t>Løn, medarbejder 2</t>
  </si>
  <si>
    <t>Løn, medarbejder 3</t>
  </si>
  <si>
    <t>Løn, medarbejder 4</t>
  </si>
  <si>
    <t>Løn, medarbejder 5</t>
  </si>
  <si>
    <t>Materialeanskaffelser, skal specificeres</t>
  </si>
  <si>
    <t>Aktivitet 1, skal specificeres</t>
  </si>
  <si>
    <t>Aktivitet 5, skal specificeres</t>
  </si>
  <si>
    <t>Øvrige, skal specificeres</t>
  </si>
  <si>
    <t>Indtast godkendt budget.</t>
  </si>
  <si>
    <t>Indtast dato</t>
  </si>
  <si>
    <t>Indtast navn på regnskabsansvarlig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</si>
</sst>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_ ;_ @_ "/>
  </numFmts>
  <fonts count="10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4" fontId="5" fillId="0" borderId="0" xfId="0" applyNumberFormat="1" applyFont="1"/>
    <xf numFmtId="4" fontId="5" fillId="0" borderId="0" xfId="0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4" fontId="5" fillId="0" borderId="2" xfId="0" applyNumberFormat="1" applyFont="1" applyBorder="1"/>
    <xf numFmtId="49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3" fontId="5" fillId="0" borderId="0" xfId="0" applyNumberFormat="1" applyFont="1"/>
    <xf numFmtId="3" fontId="5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1" fontId="7" fillId="0" borderId="0" xfId="0" applyNumberFormat="1" applyFont="1"/>
    <xf numFmtId="1" fontId="6" fillId="0" borderId="0" xfId="0" applyNumberFormat="1" applyFont="1"/>
    <xf numFmtId="1" fontId="5" fillId="0" borderId="0" xfId="0" applyNumberFormat="1" applyFont="1" applyFill="1" applyBorder="1"/>
    <xf numFmtId="4" fontId="5" fillId="0" borderId="0" xfId="0" applyNumberFormat="1" applyFont="1" applyFill="1" applyBorder="1" applyAlignment="1">
      <alignment wrapText="1"/>
    </xf>
    <xf numFmtId="4" fontId="5" fillId="0" borderId="0" xfId="0" applyNumberFormat="1" applyFont="1" applyFill="1" applyBorder="1"/>
    <xf numFmtId="4" fontId="5" fillId="0" borderId="0" xfId="0" applyNumberFormat="1" applyFont="1" applyFill="1" applyBorder="1" applyProtection="1">
      <protection locked="0"/>
    </xf>
    <xf numFmtId="0" fontId="8" fillId="0" borderId="0" xfId="0" applyFont="1" applyFill="1" applyBorder="1"/>
    <xf numFmtId="14" fontId="8" fillId="0" borderId="0" xfId="0" applyNumberFormat="1" applyFont="1" applyFill="1" applyBorder="1"/>
    <xf numFmtId="0" fontId="8" fillId="0" borderId="0" xfId="0" applyNumberFormat="1" applyFont="1" applyFill="1" applyBorder="1"/>
    <xf numFmtId="0" fontId="5" fillId="0" borderId="0" xfId="0" applyNumberFormat="1" applyFont="1" applyFill="1" applyBorder="1"/>
    <xf numFmtId="49" fontId="3" fillId="0" borderId="2" xfId="0" applyNumberFormat="1" applyFont="1" applyBorder="1" applyAlignment="1">
      <alignment wrapText="1"/>
    </xf>
    <xf numFmtId="0" fontId="5" fillId="0" borderId="2" xfId="0" applyNumberFormat="1" applyFont="1" applyBorder="1" applyAlignment="1"/>
    <xf numFmtId="164" fontId="5" fillId="0" borderId="2" xfId="0" applyNumberFormat="1" applyFont="1" applyBorder="1" applyAlignment="1"/>
    <xf numFmtId="0" fontId="3" fillId="0" borderId="2" xfId="0" applyNumberFormat="1" applyFont="1" applyBorder="1" applyAlignment="1">
      <alignment wrapText="1"/>
    </xf>
    <xf numFmtId="0" fontId="5" fillId="0" borderId="1" xfId="0" applyNumberFormat="1" applyFont="1" applyBorder="1" applyAlignment="1"/>
    <xf numFmtId="0" fontId="5" fillId="0" borderId="4" xfId="0" applyNumberFormat="1" applyFont="1" applyBorder="1" applyAlignment="1"/>
    <xf numFmtId="164" fontId="5" fillId="0" borderId="2" xfId="0" applyNumberFormat="1" applyFont="1" applyBorder="1"/>
    <xf numFmtId="49" fontId="5" fillId="2" borderId="3" xfId="0" applyNumberFormat="1" applyFont="1" applyFill="1" applyBorder="1" applyAlignment="1" applyProtection="1">
      <alignment horizontal="left"/>
      <protection locked="0"/>
    </xf>
    <xf numFmtId="49" fontId="5" fillId="2" borderId="3" xfId="0" applyNumberFormat="1" applyFont="1" applyFill="1" applyBorder="1" applyAlignment="1" applyProtection="1">
      <alignment horizontal="center"/>
      <protection locked="0"/>
    </xf>
    <xf numFmtId="0" fontId="3" fillId="0" borderId="1" xfId="0" applyNumberFormat="1" applyFont="1" applyBorder="1" applyAlignment="1">
      <alignment horizontal="left" wrapText="1"/>
    </xf>
    <xf numFmtId="0" fontId="3" fillId="0" borderId="4" xfId="0" applyNumberFormat="1" applyFont="1" applyBorder="1" applyAlignment="1">
      <alignment horizontal="left" wrapText="1"/>
    </xf>
    <xf numFmtId="164" fontId="5" fillId="3" borderId="2" xfId="0" applyNumberFormat="1" applyFont="1" applyFill="1" applyBorder="1" applyAlignment="1" applyProtection="1">
      <protection locked="0"/>
    </xf>
    <xf numFmtId="0" fontId="0" fillId="3" borderId="0" xfId="0" applyFill="1" applyProtection="1">
      <protection locked="0"/>
    </xf>
    <xf numFmtId="14" fontId="0" fillId="3" borderId="0" xfId="0" applyNumberFormat="1" applyFill="1" applyProtection="1">
      <protection locked="0"/>
    </xf>
    <xf numFmtId="0" fontId="8" fillId="3" borderId="0" xfId="0" applyFont="1" applyFill="1" applyProtection="1">
      <protection locked="0"/>
    </xf>
    <xf numFmtId="4" fontId="0" fillId="3" borderId="0" xfId="0" applyNumberFormat="1" applyFill="1" applyProtection="1">
      <protection locked="0"/>
    </xf>
    <xf numFmtId="0" fontId="7" fillId="0" borderId="3" xfId="0" applyFont="1" applyFill="1" applyBorder="1" applyProtection="1"/>
    <xf numFmtId="14" fontId="7" fillId="0" borderId="3" xfId="0" applyNumberFormat="1" applyFont="1" applyFill="1" applyBorder="1" applyProtection="1"/>
    <xf numFmtId="4" fontId="7" fillId="0" borderId="3" xfId="0" applyNumberFormat="1" applyFont="1" applyFill="1" applyBorder="1" applyProtection="1"/>
    <xf numFmtId="0" fontId="0" fillId="0" borderId="0" xfId="0" applyFill="1" applyProtection="1"/>
    <xf numFmtId="1" fontId="7" fillId="0" borderId="0" xfId="0" applyNumberFormat="1" applyFont="1" applyProtection="1"/>
    <xf numFmtId="4" fontId="5" fillId="0" borderId="0" xfId="0" applyNumberFormat="1" applyFont="1" applyProtection="1"/>
    <xf numFmtId="3" fontId="5" fillId="0" borderId="0" xfId="0" applyNumberFormat="1" applyFont="1" applyProtection="1"/>
    <xf numFmtId="1" fontId="6" fillId="0" borderId="0" xfId="0" applyNumberFormat="1" applyFont="1" applyProtection="1"/>
    <xf numFmtId="1" fontId="2" fillId="0" borderId="0" xfId="0" applyNumberFormat="1" applyFont="1" applyBorder="1" applyProtection="1"/>
    <xf numFmtId="4" fontId="5" fillId="0" borderId="0" xfId="0" applyNumberFormat="1" applyFont="1" applyBorder="1" applyProtection="1"/>
    <xf numFmtId="4" fontId="5" fillId="0" borderId="0" xfId="0" quotePrefix="1" applyNumberFormat="1" applyFont="1" applyBorder="1" applyProtection="1"/>
    <xf numFmtId="3" fontId="5" fillId="0" borderId="0" xfId="0" applyNumberFormat="1" applyFont="1" applyBorder="1" applyProtection="1"/>
    <xf numFmtId="1" fontId="5" fillId="0" borderId="0" xfId="0" applyNumberFormat="1" applyFont="1" applyBorder="1" applyProtection="1"/>
    <xf numFmtId="1" fontId="5" fillId="0" borderId="0" xfId="0" applyNumberFormat="1" applyFont="1" applyProtection="1"/>
    <xf numFmtId="4" fontId="5" fillId="0" borderId="0" xfId="0" applyNumberFormat="1" applyFont="1" applyBorder="1" applyAlignment="1" applyProtection="1">
      <alignment horizontal="left"/>
    </xf>
    <xf numFmtId="4" fontId="5" fillId="0" borderId="0" xfId="0" applyNumberFormat="1" applyFont="1" applyAlignment="1" applyProtection="1">
      <alignment horizontal="left"/>
    </xf>
    <xf numFmtId="1" fontId="5" fillId="0" borderId="0" xfId="0" applyNumberFormat="1" applyFont="1" applyBorder="1" applyAlignment="1" applyProtection="1">
      <alignment horizontal="left"/>
    </xf>
    <xf numFmtId="3" fontId="9" fillId="0" borderId="0" xfId="0" applyNumberFormat="1" applyFont="1" applyProtection="1"/>
    <xf numFmtId="3" fontId="5" fillId="0" borderId="0" xfId="0" applyNumberFormat="1" applyFont="1" applyAlignment="1" applyProtection="1">
      <alignment horizontal="left"/>
    </xf>
    <xf numFmtId="1" fontId="2" fillId="0" borderId="0" xfId="0" applyNumberFormat="1" applyFont="1" applyProtection="1"/>
    <xf numFmtId="3" fontId="3" fillId="0" borderId="0" xfId="0" applyNumberFormat="1" applyFont="1" applyBorder="1" applyProtection="1"/>
    <xf numFmtId="0" fontId="3" fillId="0" borderId="2" xfId="0" applyNumberFormat="1" applyFont="1" applyBorder="1" applyAlignment="1" applyProtection="1">
      <alignment horizontal="center" wrapText="1"/>
    </xf>
    <xf numFmtId="49" fontId="3" fillId="0" borderId="2" xfId="0" applyNumberFormat="1" applyFont="1" applyBorder="1" applyAlignment="1" applyProtection="1">
      <alignment horizontal="center" wrapText="1"/>
    </xf>
    <xf numFmtId="3" fontId="3" fillId="0" borderId="2" xfId="0" applyNumberFormat="1" applyFont="1" applyBorder="1" applyAlignment="1" applyProtection="1">
      <alignment horizontal="center" wrapText="1"/>
    </xf>
    <xf numFmtId="49" fontId="3" fillId="0" borderId="2" xfId="0" applyNumberFormat="1" applyFont="1" applyBorder="1" applyAlignment="1" applyProtection="1">
      <alignment horizontal="right" wrapText="1"/>
    </xf>
    <xf numFmtId="0" fontId="3" fillId="4" borderId="1" xfId="0" applyNumberFormat="1" applyFont="1" applyFill="1" applyBorder="1" applyAlignment="1" applyProtection="1">
      <alignment horizontal="left" wrapText="1"/>
    </xf>
    <xf numFmtId="0" fontId="3" fillId="4" borderId="4" xfId="0" applyNumberFormat="1" applyFont="1" applyFill="1" applyBorder="1" applyAlignment="1" applyProtection="1">
      <alignment horizontal="left" wrapText="1"/>
    </xf>
    <xf numFmtId="49" fontId="3" fillId="4" borderId="2" xfId="0" applyNumberFormat="1" applyFont="1" applyFill="1" applyBorder="1" applyAlignment="1" applyProtection="1">
      <alignment horizontal="right" wrapText="1"/>
    </xf>
    <xf numFmtId="3" fontId="3" fillId="4" borderId="2" xfId="0" applyNumberFormat="1" applyFont="1" applyFill="1" applyBorder="1" applyAlignment="1" applyProtection="1">
      <alignment horizontal="center" wrapText="1"/>
    </xf>
    <xf numFmtId="0" fontId="5" fillId="0" borderId="2" xfId="0" applyNumberFormat="1" applyFont="1" applyBorder="1" applyAlignment="1" applyProtection="1"/>
    <xf numFmtId="164" fontId="5" fillId="0" borderId="2" xfId="0" applyNumberFormat="1" applyFont="1" applyBorder="1" applyAlignment="1" applyProtection="1"/>
    <xf numFmtId="0" fontId="3" fillId="5" borderId="1" xfId="0" applyNumberFormat="1" applyFont="1" applyFill="1" applyBorder="1" applyAlignment="1" applyProtection="1">
      <alignment horizontal="left" wrapText="1"/>
    </xf>
    <xf numFmtId="0" fontId="3" fillId="5" borderId="4" xfId="0" applyNumberFormat="1" applyFont="1" applyFill="1" applyBorder="1" applyAlignment="1" applyProtection="1">
      <alignment horizontal="left" wrapText="1"/>
    </xf>
    <xf numFmtId="164" fontId="5" fillId="5" borderId="2" xfId="0" applyNumberFormat="1" applyFont="1" applyFill="1" applyBorder="1" applyAlignment="1" applyProtection="1"/>
    <xf numFmtId="0" fontId="5" fillId="0" borderId="1" xfId="0" applyNumberFormat="1" applyFont="1" applyBorder="1" applyAlignment="1" applyProtection="1"/>
    <xf numFmtId="0" fontId="5" fillId="0" borderId="4" xfId="0" applyNumberFormat="1" applyFont="1" applyBorder="1" applyAlignment="1" applyProtection="1"/>
    <xf numFmtId="1" fontId="4" fillId="0" borderId="0" xfId="0" applyNumberFormat="1" applyFont="1" applyProtection="1"/>
  </cellXfs>
  <cellStyles count="1">
    <cellStyle name="Normal" xfId="0" builtinId="0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206372</xdr:colOff>
      <xdr:row>5</xdr:row>
      <xdr:rowOff>7939</xdr:rowOff>
    </xdr:from>
    <xdr:to>
      <xdr:col>12</xdr:col>
      <xdr:colOff>302257</xdr:colOff>
      <xdr:row>13</xdr:row>
      <xdr:rowOff>45404</xdr:rowOff>
    </xdr:to>
    <xdr:pic>
      <xdr:nvPicPr>
        <xdr:cNvPr id="2" name="FEAD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935" y="769939"/>
          <a:ext cx="2699385" cy="831215"/>
        </a:xfrm>
        <a:prstGeom prst="rect">
          <a:avLst/>
        </a:prstGeom>
      </xdr:spPr>
    </xdr:pic>
    <xdr:clientData/>
  </xdr:twoCellAnchor>
  <xdr:twoCellAnchor editAs="oneCell">
    <xdr:from>
      <xdr:col>9</xdr:col>
      <xdr:colOff>627075</xdr:colOff>
      <xdr:row>1</xdr:row>
      <xdr:rowOff>31749</xdr:rowOff>
    </xdr:from>
    <xdr:to>
      <xdr:col>13</xdr:col>
      <xdr:colOff>12</xdr:colOff>
      <xdr:row>5</xdr:row>
      <xdr:rowOff>47624</xdr:rowOff>
    </xdr:to>
    <xdr:pic>
      <xdr:nvPicPr>
        <xdr:cNvPr id="3" name="Billede 2" descr="rapport-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669" t="2191" r="3700" b="90042"/>
        <a:stretch/>
      </xdr:blipFill>
      <xdr:spPr bwMode="auto">
        <a:xfrm>
          <a:off x="7048513" y="190499"/>
          <a:ext cx="1976437" cy="6191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showGridLines="0" tabSelected="1" zoomScale="120" zoomScaleNormal="120" workbookViewId="0">
      <selection activeCell="D44" sqref="D44"/>
    </sheetView>
  </sheetViews>
  <sheetFormatPr defaultColWidth="9.28515625" defaultRowHeight="11.25" x14ac:dyDescent="0.2"/>
  <cols>
    <col min="1" max="1" width="3.85546875" style="52" customWidth="1"/>
    <col min="2" max="2" width="24.140625" style="44" customWidth="1"/>
    <col min="3" max="4" width="9.7109375" style="44" customWidth="1"/>
    <col min="5" max="5" width="9.7109375" style="45" customWidth="1"/>
    <col min="6" max="7" width="9.7109375" style="44" customWidth="1"/>
    <col min="8" max="8" width="9.7109375" style="45" customWidth="1"/>
    <col min="9" max="10" width="9.7109375" style="44" customWidth="1"/>
    <col min="11" max="11" width="9.7109375" style="45" customWidth="1"/>
    <col min="12" max="13" width="9.7109375" style="44" customWidth="1"/>
    <col min="14" max="15" width="9.28515625" style="45" customWidth="1"/>
    <col min="16" max="16384" width="9.28515625" style="44"/>
  </cols>
  <sheetData>
    <row r="1" spans="1:16" ht="12.75" x14ac:dyDescent="0.2">
      <c r="A1" s="43" t="s">
        <v>25</v>
      </c>
    </row>
    <row r="2" spans="1:16" ht="12.75" x14ac:dyDescent="0.2">
      <c r="A2" s="46" t="s">
        <v>13</v>
      </c>
    </row>
    <row r="3" spans="1:16" ht="12.75" x14ac:dyDescent="0.2">
      <c r="A3" s="47" t="s">
        <v>51</v>
      </c>
      <c r="B3" s="48"/>
      <c r="C3" s="48"/>
      <c r="F3" s="48"/>
      <c r="G3" s="49"/>
      <c r="I3" s="48"/>
      <c r="J3" s="48"/>
      <c r="K3" s="50"/>
      <c r="L3" s="48"/>
      <c r="M3" s="48"/>
      <c r="N3" s="50"/>
      <c r="O3" s="50"/>
    </row>
    <row r="4" spans="1:16" x14ac:dyDescent="0.2">
      <c r="A4" s="51"/>
      <c r="B4" s="48"/>
      <c r="C4" s="48"/>
      <c r="E4" s="44"/>
      <c r="H4" s="44"/>
      <c r="K4" s="44"/>
      <c r="N4" s="44"/>
      <c r="O4" s="44"/>
    </row>
    <row r="5" spans="1:16" x14ac:dyDescent="0.2">
      <c r="B5" s="51" t="s">
        <v>7</v>
      </c>
      <c r="C5" s="30" t="s">
        <v>49</v>
      </c>
      <c r="D5" s="30"/>
      <c r="E5" s="30"/>
      <c r="F5" s="30"/>
      <c r="G5" s="30"/>
      <c r="H5" s="44"/>
      <c r="K5" s="44"/>
      <c r="N5" s="44"/>
      <c r="O5" s="44"/>
    </row>
    <row r="6" spans="1:16" ht="5.0999999999999996" customHeight="1" x14ac:dyDescent="0.2">
      <c r="A6" s="51"/>
      <c r="B6" s="48"/>
      <c r="C6" s="53"/>
      <c r="D6" s="54"/>
      <c r="E6" s="54"/>
      <c r="F6" s="54"/>
      <c r="G6" s="54"/>
      <c r="H6" s="44"/>
      <c r="K6" s="44"/>
      <c r="N6" s="44"/>
      <c r="O6" s="44"/>
    </row>
    <row r="7" spans="1:16" x14ac:dyDescent="0.2">
      <c r="B7" s="51" t="s">
        <v>8</v>
      </c>
      <c r="C7" s="30" t="s">
        <v>50</v>
      </c>
      <c r="D7" s="30"/>
      <c r="E7" s="30"/>
      <c r="F7" s="30"/>
      <c r="G7" s="30"/>
      <c r="H7" s="44"/>
      <c r="K7" s="44"/>
      <c r="N7" s="44"/>
      <c r="O7" s="44"/>
    </row>
    <row r="8" spans="1:16" ht="5.0999999999999996" customHeight="1" x14ac:dyDescent="0.2">
      <c r="A8" s="51"/>
      <c r="B8" s="48"/>
      <c r="C8" s="53"/>
      <c r="D8" s="54"/>
      <c r="E8" s="54"/>
      <c r="F8" s="54"/>
      <c r="G8" s="54"/>
      <c r="H8" s="44"/>
      <c r="K8" s="44"/>
      <c r="N8" s="44"/>
      <c r="O8" s="44"/>
    </row>
    <row r="9" spans="1:16" x14ac:dyDescent="0.2">
      <c r="A9" s="44"/>
      <c r="B9" s="51" t="s">
        <v>35</v>
      </c>
      <c r="C9" s="30" t="s">
        <v>65</v>
      </c>
      <c r="D9" s="30"/>
      <c r="E9" s="30"/>
      <c r="F9" s="30"/>
      <c r="G9" s="30"/>
      <c r="H9" s="44"/>
      <c r="K9" s="44"/>
      <c r="N9" s="44"/>
      <c r="O9" s="44"/>
    </row>
    <row r="10" spans="1:16" ht="5.0999999999999996" customHeight="1" x14ac:dyDescent="0.2">
      <c r="A10" s="44"/>
      <c r="B10" s="51"/>
      <c r="C10" s="55"/>
      <c r="D10" s="55"/>
      <c r="E10" s="55"/>
      <c r="F10" s="55"/>
      <c r="G10" s="55"/>
      <c r="H10" s="44"/>
      <c r="K10" s="44"/>
      <c r="N10" s="44"/>
      <c r="O10" s="44"/>
    </row>
    <row r="11" spans="1:16" x14ac:dyDescent="0.2">
      <c r="A11" s="44"/>
      <c r="B11" s="51" t="s">
        <v>32</v>
      </c>
      <c r="C11" s="30" t="s">
        <v>48</v>
      </c>
      <c r="D11" s="30"/>
      <c r="E11" s="30"/>
      <c r="F11" s="30"/>
      <c r="G11" s="30"/>
      <c r="H11" s="56">
        <f>VLOOKUP(C11,Opslagstabel!G:H,2,0)</f>
        <v>0</v>
      </c>
      <c r="K11" s="44"/>
      <c r="N11" s="44"/>
      <c r="O11" s="44"/>
    </row>
    <row r="12" spans="1:16" ht="5.0999999999999996" customHeight="1" x14ac:dyDescent="0.2">
      <c r="C12" s="54"/>
      <c r="D12" s="54"/>
      <c r="E12" s="57"/>
      <c r="F12" s="54"/>
      <c r="G12" s="54"/>
    </row>
    <row r="13" spans="1:16" x14ac:dyDescent="0.2">
      <c r="A13" s="44"/>
      <c r="B13" s="51" t="s">
        <v>36</v>
      </c>
      <c r="C13" s="30" t="s">
        <v>64</v>
      </c>
      <c r="D13" s="30"/>
      <c r="E13" s="30"/>
      <c r="F13" s="30"/>
      <c r="G13" s="30"/>
      <c r="H13" s="44"/>
      <c r="K13" s="44"/>
      <c r="N13" s="44"/>
      <c r="O13" s="44"/>
    </row>
    <row r="14" spans="1:16" ht="5.0999999999999996" customHeight="1" x14ac:dyDescent="0.2">
      <c r="A14" s="58"/>
      <c r="K14" s="59"/>
      <c r="L14" s="59"/>
      <c r="M14" s="59"/>
      <c r="N14" s="59"/>
      <c r="O14" s="59"/>
      <c r="P14" s="59"/>
    </row>
    <row r="15" spans="1:16" s="48" customFormat="1" ht="22.5" customHeight="1" x14ac:dyDescent="0.2">
      <c r="A15" s="60" t="s">
        <v>45</v>
      </c>
      <c r="B15" s="60" t="s">
        <v>34</v>
      </c>
      <c r="C15" s="61" t="s">
        <v>38</v>
      </c>
      <c r="D15" s="61"/>
      <c r="E15" s="61" t="s">
        <v>39</v>
      </c>
      <c r="F15" s="61"/>
      <c r="G15" s="61" t="s">
        <v>42</v>
      </c>
      <c r="H15" s="61"/>
      <c r="I15" s="61" t="s">
        <v>40</v>
      </c>
      <c r="J15" s="61"/>
      <c r="K15" s="61" t="s">
        <v>41</v>
      </c>
      <c r="L15" s="61"/>
      <c r="M15" s="62" t="s">
        <v>44</v>
      </c>
      <c r="N15" s="59"/>
      <c r="O15" s="59"/>
      <c r="P15" s="59"/>
    </row>
    <row r="16" spans="1:16" s="48" customFormat="1" ht="22.5" customHeight="1" x14ac:dyDescent="0.2">
      <c r="A16" s="60"/>
      <c r="B16" s="60"/>
      <c r="C16" s="63" t="s">
        <v>43</v>
      </c>
      <c r="D16" s="63" t="s">
        <v>4</v>
      </c>
      <c r="E16" s="63" t="s">
        <v>43</v>
      </c>
      <c r="F16" s="63" t="s">
        <v>4</v>
      </c>
      <c r="G16" s="63" t="s">
        <v>43</v>
      </c>
      <c r="H16" s="63" t="s">
        <v>4</v>
      </c>
      <c r="I16" s="63" t="s">
        <v>43</v>
      </c>
      <c r="J16" s="63" t="s">
        <v>4</v>
      </c>
      <c r="K16" s="63" t="s">
        <v>43</v>
      </c>
      <c r="L16" s="63" t="s">
        <v>4</v>
      </c>
      <c r="M16" s="62"/>
      <c r="N16" s="44"/>
      <c r="O16" s="44"/>
      <c r="P16" s="44"/>
    </row>
    <row r="17" spans="1:16" s="48" customFormat="1" ht="11.25" customHeight="1" x14ac:dyDescent="0.2">
      <c r="A17" s="64" t="s">
        <v>52</v>
      </c>
      <c r="B17" s="65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7"/>
      <c r="N17" s="44"/>
      <c r="O17" s="44"/>
      <c r="P17" s="44"/>
    </row>
    <row r="18" spans="1:16" s="48" customFormat="1" x14ac:dyDescent="0.2">
      <c r="A18" s="68">
        <v>110</v>
      </c>
      <c r="B18" s="68" t="s">
        <v>17</v>
      </c>
      <c r="C18" s="69">
        <f>VLOOKUP($A18,Budget!$A:$G,3,0)</f>
        <v>0</v>
      </c>
      <c r="D18" s="69">
        <f>SUMIFS(Posteringsliste!$H:$H,Posteringsliste!$E:$E,Regnskab!$A18,Posteringsliste!$D:$D,1)</f>
        <v>0</v>
      </c>
      <c r="E18" s="69">
        <f>VLOOKUP($A18,Budget!$A:$G,4,0)</f>
        <v>0</v>
      </c>
      <c r="F18" s="69">
        <f>SUMIFS(Posteringsliste!$H:$H,Posteringsliste!$E:$E,Regnskab!$A18,Posteringsliste!$D:$D,2)</f>
        <v>0</v>
      </c>
      <c r="G18" s="69">
        <f>VLOOKUP($A18,Budget!$A:$G,5,0)</f>
        <v>0</v>
      </c>
      <c r="H18" s="69">
        <f>SUMIFS(Posteringsliste!$H:$H,Posteringsliste!$E:$E,Regnskab!$A18,Posteringsliste!$D:$D,3)</f>
        <v>0</v>
      </c>
      <c r="I18" s="69">
        <f>VLOOKUP($A18,Budget!$A:$G,6,0)</f>
        <v>0</v>
      </c>
      <c r="J18" s="69">
        <f>SUMIFS(Posteringsliste!$H:$H,Posteringsliste!$E:$E,Regnskab!$A18,Posteringsliste!$D:$D,4)</f>
        <v>0</v>
      </c>
      <c r="K18" s="69">
        <f>VLOOKUP($A18,Budget!$A:$G,7,0)</f>
        <v>0</v>
      </c>
      <c r="L18" s="69">
        <f>SUMIFS(Posteringsliste!$H:$H,Posteringsliste!$E:$E,Regnskab!$A18,Posteringsliste!$D:$D,5)</f>
        <v>0</v>
      </c>
      <c r="M18" s="69" t="str">
        <f>IF(VLOOKUP($C$11,Opslagstabel!G:H,2,0)=1,C18-D18,IF(VLOOKUP($C$11,Opslagstabel!G:H,2,0)=2,C18-D18+E18-F18,IF(VLOOKUP($C$11,Opslagstabel!G:H,2,0)=3,C18-D18+E18-F18+G18-H18,IF(VLOOKUP($C$11,Opslagstabel!G:H,2,0)=4,C18-D18+E18-F18+G18-H18+I18-J18,IF(VLOOKUP($C$11,Opslagstabel!G:H,2,0)=5,C18-D18+E18-F18+G18-H18+I18-J18+K18-L18,"")))))</f>
        <v/>
      </c>
      <c r="N18" s="44"/>
      <c r="O18" s="44"/>
      <c r="P18" s="44"/>
    </row>
    <row r="19" spans="1:16" s="48" customFormat="1" x14ac:dyDescent="0.2">
      <c r="A19" s="68">
        <v>120</v>
      </c>
      <c r="B19" s="68" t="s">
        <v>12</v>
      </c>
      <c r="C19" s="69">
        <f>VLOOKUP($A19,Budget!$A:$G,3,0)</f>
        <v>0</v>
      </c>
      <c r="D19" s="69">
        <v>0</v>
      </c>
      <c r="E19" s="69">
        <f>VLOOKUP($A19,Budget!$A:$G,4,0)</f>
        <v>0</v>
      </c>
      <c r="F19" s="69">
        <f t="shared" ref="F19:L19" si="0">+D42</f>
        <v>0</v>
      </c>
      <c r="G19" s="69">
        <f>VLOOKUP($A19,Budget!$A:$G,5,0)</f>
        <v>0</v>
      </c>
      <c r="H19" s="69">
        <f t="shared" si="0"/>
        <v>0</v>
      </c>
      <c r="I19" s="69">
        <f>VLOOKUP($A19,Budget!$A:$G,6,0)</f>
        <v>0</v>
      </c>
      <c r="J19" s="69">
        <f t="shared" si="0"/>
        <v>0</v>
      </c>
      <c r="K19" s="69">
        <f>VLOOKUP($A19,Budget!$A:$G,7,0)</f>
        <v>0</v>
      </c>
      <c r="L19" s="69">
        <f t="shared" si="0"/>
        <v>0</v>
      </c>
      <c r="M19" s="69" t="str">
        <f>IF(VLOOKUP($C$11,Opslagstabel!G:H,2,0)=1,C19-D19,IF(VLOOKUP($C$11,Opslagstabel!G:H,2,0)=2,C19-D19+E19-F19,IF(VLOOKUP($C$11,Opslagstabel!G:H,2,0)=3,C19-D19+E19-F19+G19-H19,IF(VLOOKUP($C$11,Opslagstabel!G:H,2,0)=4,C19-D19+E19-F19+G19-H19+I19-J19,IF(VLOOKUP($C$11,Opslagstabel!G:H,2,0)=5,C19-D19+E19-F19+G19-H19+I19-J19+K19-L19,"")))))</f>
        <v/>
      </c>
      <c r="N19" s="44"/>
      <c r="O19" s="44"/>
      <c r="P19" s="44"/>
    </row>
    <row r="20" spans="1:16" s="48" customFormat="1" x14ac:dyDescent="0.2">
      <c r="A20" s="68">
        <v>130</v>
      </c>
      <c r="B20" s="68" t="s">
        <v>5</v>
      </c>
      <c r="C20" s="69">
        <f>VLOOKUP($A20,Budget!$A:$G,3,0)</f>
        <v>0</v>
      </c>
      <c r="D20" s="69"/>
      <c r="E20" s="69">
        <f>VLOOKUP($A20,Budget!$A:$G,4,0)</f>
        <v>0</v>
      </c>
      <c r="F20" s="69"/>
      <c r="G20" s="69">
        <f>VLOOKUP($A20,Budget!$A:$G,5,0)</f>
        <v>0</v>
      </c>
      <c r="H20" s="69"/>
      <c r="I20" s="69">
        <f>VLOOKUP($A20,Budget!$A:$G,6,0)</f>
        <v>0</v>
      </c>
      <c r="J20" s="69"/>
      <c r="K20" s="69">
        <f>VLOOKUP($A20,Budget!$A:$G,7,0)</f>
        <v>0</v>
      </c>
      <c r="L20" s="69"/>
      <c r="M20" s="69"/>
      <c r="N20" s="44"/>
      <c r="O20" s="44"/>
      <c r="P20" s="44"/>
    </row>
    <row r="21" spans="1:16" s="48" customFormat="1" x14ac:dyDescent="0.2">
      <c r="A21" s="70" t="s">
        <v>53</v>
      </c>
      <c r="B21" s="71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44"/>
      <c r="O21" s="44"/>
      <c r="P21" s="44"/>
    </row>
    <row r="22" spans="1:16" s="48" customFormat="1" x14ac:dyDescent="0.2">
      <c r="A22" s="68">
        <v>210</v>
      </c>
      <c r="B22" s="68" t="s">
        <v>54</v>
      </c>
      <c r="C22" s="69">
        <f>VLOOKUP($A22,Budget!$A:$G,3,0)</f>
        <v>0</v>
      </c>
      <c r="D22" s="69">
        <f>SUMIFS(Posteringsliste!$H:$H,Posteringsliste!$E:$E,Regnskab!$A22,Posteringsliste!$D:$D,1)</f>
        <v>0</v>
      </c>
      <c r="E22" s="69">
        <f>VLOOKUP($A22,Budget!$A:$G,4,0)</f>
        <v>0</v>
      </c>
      <c r="F22" s="69">
        <f>SUMIFS(Posteringsliste!$H:$H,Posteringsliste!$E:$E,Regnskab!$A22,Posteringsliste!$D:$D,2)</f>
        <v>0</v>
      </c>
      <c r="G22" s="69">
        <f>VLOOKUP($A22,Budget!$A:$G,5,0)</f>
        <v>0</v>
      </c>
      <c r="H22" s="69">
        <f>SUMIFS(Posteringsliste!$H:$H,Posteringsliste!$E:$E,Regnskab!$A22,Posteringsliste!$D:$D,3)</f>
        <v>0</v>
      </c>
      <c r="I22" s="69">
        <f>VLOOKUP($A22,Budget!$A:$G,6,0)</f>
        <v>0</v>
      </c>
      <c r="J22" s="69">
        <f>SUMIFS(Posteringsliste!$H:$H,Posteringsliste!$E:$E,Regnskab!$A22,Posteringsliste!$D:$D,4)</f>
        <v>0</v>
      </c>
      <c r="K22" s="69">
        <f>VLOOKUP($A22,Budget!$A:$G,7,0)</f>
        <v>0</v>
      </c>
      <c r="L22" s="69">
        <f>SUMIFS(Posteringsliste!$H:$H,Posteringsliste!$E:$E,Regnskab!$A22,Posteringsliste!$D:$D,5)</f>
        <v>0</v>
      </c>
      <c r="M22" s="69" t="str">
        <f>IF(VLOOKUP($C$11,Opslagstabel!G:H,2,0)=1,C22-D22,IF(VLOOKUP($C$11,Opslagstabel!G:H,2,0)=2,C22-D22+E22-F22,IF(VLOOKUP($C$11,Opslagstabel!G:H,2,0)=3,C22-D22+E22-F22+G22-H22,IF(VLOOKUP($C$11,Opslagstabel!G:H,2,0)=4,C22-D22+E22-F22+G22-H22+I22-J22,IF(VLOOKUP($C$11,Opslagstabel!G:H,2,0)=5,C22-D22+E22-F22+G22-H22+I22-J22+K22-L22,"")))))</f>
        <v/>
      </c>
      <c r="N22" s="44"/>
      <c r="O22" s="44"/>
      <c r="P22" s="44"/>
    </row>
    <row r="23" spans="1:16" s="48" customFormat="1" x14ac:dyDescent="0.2">
      <c r="A23" s="68">
        <v>220</v>
      </c>
      <c r="B23" s="68" t="s">
        <v>55</v>
      </c>
      <c r="C23" s="69">
        <f>VLOOKUP($A23,Budget!$A:$G,3,0)</f>
        <v>0</v>
      </c>
      <c r="D23" s="69"/>
      <c r="E23" s="69">
        <f>VLOOKUP($A23,Budget!$A:$G,4,0)</f>
        <v>0</v>
      </c>
      <c r="F23" s="69"/>
      <c r="G23" s="69">
        <f>VLOOKUP($A23,Budget!$A:$G,5,0)</f>
        <v>0</v>
      </c>
      <c r="H23" s="69"/>
      <c r="I23" s="69">
        <f>VLOOKUP($A23,Budget!$A:$G,6,0)</f>
        <v>0</v>
      </c>
      <c r="J23" s="69"/>
      <c r="K23" s="69">
        <f>VLOOKUP($A23,Budget!$A:$G,7,0)</f>
        <v>0</v>
      </c>
      <c r="L23" s="69"/>
      <c r="M23" s="69"/>
      <c r="N23" s="44"/>
      <c r="O23" s="44"/>
      <c r="P23" s="44"/>
    </row>
    <row r="24" spans="1:16" s="48" customFormat="1" x14ac:dyDescent="0.2">
      <c r="A24" s="68">
        <v>230</v>
      </c>
      <c r="B24" s="68" t="s">
        <v>56</v>
      </c>
      <c r="C24" s="69">
        <f>VLOOKUP($A24,Budget!$A:$G,3,0)</f>
        <v>0</v>
      </c>
      <c r="D24" s="69"/>
      <c r="E24" s="69">
        <f>VLOOKUP($A24,Budget!$A:$G,4,0)</f>
        <v>0</v>
      </c>
      <c r="F24" s="69"/>
      <c r="G24" s="69">
        <f>VLOOKUP($A24,Budget!$A:$G,5,0)</f>
        <v>0</v>
      </c>
      <c r="H24" s="69"/>
      <c r="I24" s="69">
        <f>VLOOKUP($A24,Budget!$A:$G,6,0)</f>
        <v>0</v>
      </c>
      <c r="J24" s="69"/>
      <c r="K24" s="69">
        <f>VLOOKUP($A24,Budget!$A:$G,7,0)</f>
        <v>0</v>
      </c>
      <c r="L24" s="69"/>
      <c r="M24" s="69"/>
      <c r="N24" s="44"/>
      <c r="O24" s="44"/>
      <c r="P24" s="44"/>
    </row>
    <row r="25" spans="1:16" s="48" customFormat="1" x14ac:dyDescent="0.2">
      <c r="A25" s="68">
        <v>240</v>
      </c>
      <c r="B25" s="68" t="s">
        <v>57</v>
      </c>
      <c r="C25" s="69">
        <f>VLOOKUP($A25,Budget!$A:$G,3,0)</f>
        <v>0</v>
      </c>
      <c r="D25" s="69"/>
      <c r="E25" s="69">
        <f>VLOOKUP($A25,Budget!$A:$G,4,0)</f>
        <v>0</v>
      </c>
      <c r="F25" s="69"/>
      <c r="G25" s="69">
        <f>VLOOKUP($A25,Budget!$A:$G,5,0)</f>
        <v>0</v>
      </c>
      <c r="H25" s="69"/>
      <c r="I25" s="69">
        <f>VLOOKUP($A25,Budget!$A:$G,6,0)</f>
        <v>0</v>
      </c>
      <c r="J25" s="69"/>
      <c r="K25" s="69">
        <f>VLOOKUP($A25,Budget!$A:$G,7,0)</f>
        <v>0</v>
      </c>
      <c r="L25" s="69"/>
      <c r="M25" s="69"/>
      <c r="N25" s="44"/>
      <c r="O25" s="44"/>
      <c r="P25" s="44"/>
    </row>
    <row r="26" spans="1:16" s="48" customFormat="1" x14ac:dyDescent="0.2">
      <c r="A26" s="68">
        <v>250</v>
      </c>
      <c r="B26" s="68" t="s">
        <v>58</v>
      </c>
      <c r="C26" s="69">
        <f>VLOOKUP($A26,Budget!$A:$G,3,0)</f>
        <v>0</v>
      </c>
      <c r="D26" s="69"/>
      <c r="E26" s="69">
        <f>VLOOKUP($A26,Budget!$A:$G,4,0)</f>
        <v>0</v>
      </c>
      <c r="F26" s="69"/>
      <c r="G26" s="69">
        <f>VLOOKUP($A26,Budget!$A:$G,5,0)</f>
        <v>0</v>
      </c>
      <c r="H26" s="69"/>
      <c r="I26" s="69">
        <f>VLOOKUP($A26,Budget!$A:$G,6,0)</f>
        <v>0</v>
      </c>
      <c r="J26" s="69"/>
      <c r="K26" s="69">
        <f>VLOOKUP($A26,Budget!$A:$G,7,0)</f>
        <v>0</v>
      </c>
      <c r="L26" s="69"/>
      <c r="M26" s="69"/>
      <c r="N26" s="44"/>
      <c r="O26" s="44"/>
      <c r="P26" s="44"/>
    </row>
    <row r="27" spans="1:16" s="48" customFormat="1" x14ac:dyDescent="0.2">
      <c r="A27" s="68">
        <v>260</v>
      </c>
      <c r="B27" s="68" t="s">
        <v>14</v>
      </c>
      <c r="C27" s="69">
        <f>VLOOKUP($A27,Budget!$A:$G,3,0)</f>
        <v>0</v>
      </c>
      <c r="D27" s="69"/>
      <c r="E27" s="69">
        <f>VLOOKUP($A27,Budget!$A:$G,4,0)</f>
        <v>0</v>
      </c>
      <c r="F27" s="69"/>
      <c r="G27" s="69">
        <f>VLOOKUP($A27,Budget!$A:$G,5,0)</f>
        <v>0</v>
      </c>
      <c r="H27" s="69"/>
      <c r="I27" s="69">
        <f>VLOOKUP($A27,Budget!$A:$G,6,0)</f>
        <v>0</v>
      </c>
      <c r="J27" s="69"/>
      <c r="K27" s="69">
        <f>VLOOKUP($A27,Budget!$A:$G,7,0)</f>
        <v>0</v>
      </c>
      <c r="L27" s="69"/>
      <c r="M27" s="69"/>
      <c r="N27" s="44"/>
      <c r="O27" s="44"/>
      <c r="P27" s="44"/>
    </row>
    <row r="28" spans="1:16" s="48" customFormat="1" x14ac:dyDescent="0.2">
      <c r="A28" s="68">
        <v>270</v>
      </c>
      <c r="B28" s="68" t="s">
        <v>15</v>
      </c>
      <c r="C28" s="69">
        <f>VLOOKUP($A28,Budget!$A:$G,3,0)</f>
        <v>0</v>
      </c>
      <c r="D28" s="69"/>
      <c r="E28" s="69">
        <f>VLOOKUP($A28,Budget!$A:$G,4,0)</f>
        <v>0</v>
      </c>
      <c r="F28" s="69"/>
      <c r="G28" s="69">
        <f>VLOOKUP($A28,Budget!$A:$G,5,0)</f>
        <v>0</v>
      </c>
      <c r="H28" s="69"/>
      <c r="I28" s="69">
        <f>VLOOKUP($A28,Budget!$A:$G,6,0)</f>
        <v>0</v>
      </c>
      <c r="J28" s="69"/>
      <c r="K28" s="69">
        <f>VLOOKUP($A28,Budget!$A:$G,7,0)</f>
        <v>0</v>
      </c>
      <c r="L28" s="69"/>
      <c r="M28" s="69"/>
      <c r="N28" s="44"/>
      <c r="O28" s="44"/>
      <c r="P28" s="44"/>
    </row>
    <row r="29" spans="1:16" s="48" customFormat="1" x14ac:dyDescent="0.2">
      <c r="A29" s="70" t="s">
        <v>19</v>
      </c>
      <c r="B29" s="71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44"/>
      <c r="O29" s="44"/>
      <c r="P29" s="44"/>
    </row>
    <row r="30" spans="1:16" s="48" customFormat="1" x14ac:dyDescent="0.2">
      <c r="A30" s="68">
        <v>310</v>
      </c>
      <c r="B30" s="68" t="s">
        <v>59</v>
      </c>
      <c r="C30" s="69">
        <f>VLOOKUP($A30,Budget!$A:$G,3,0)</f>
        <v>0</v>
      </c>
      <c r="D30" s="69">
        <f>SUMIFS(Posteringsliste!$H:$H,Posteringsliste!$E:$E,Regnskab!$A30,Posteringsliste!$D:$D,1)</f>
        <v>0</v>
      </c>
      <c r="E30" s="69">
        <f>VLOOKUP($A30,Budget!$A:$G,4,0)</f>
        <v>0</v>
      </c>
      <c r="F30" s="69">
        <f>SUMIFS(Posteringsliste!$H:$H,Posteringsliste!$E:$E,Regnskab!$A30,Posteringsliste!$D:$D,2)</f>
        <v>0</v>
      </c>
      <c r="G30" s="69">
        <f>VLOOKUP($A30,Budget!$A:$G,5,0)</f>
        <v>0</v>
      </c>
      <c r="H30" s="69">
        <f>SUMIFS(Posteringsliste!$H:$H,Posteringsliste!$E:$E,Regnskab!$A30,Posteringsliste!$D:$D,3)</f>
        <v>0</v>
      </c>
      <c r="I30" s="69">
        <f>VLOOKUP($A30,Budget!$A:$G,6,0)</f>
        <v>0</v>
      </c>
      <c r="J30" s="69">
        <f>SUMIFS(Posteringsliste!$H:$H,Posteringsliste!$E:$E,Regnskab!$A30,Posteringsliste!$D:$D,4)</f>
        <v>0</v>
      </c>
      <c r="K30" s="69">
        <f>VLOOKUP($A30,Budget!$A:$G,7,0)</f>
        <v>0</v>
      </c>
      <c r="L30" s="69">
        <f>SUMIFS(Posteringsliste!$H:$H,Posteringsliste!$E:$E,Regnskab!$A30,Posteringsliste!$D:$D,5)</f>
        <v>0</v>
      </c>
      <c r="M30" s="69" t="str">
        <f>IF(VLOOKUP($C$11,Opslagstabel!G:H,2,0)=1,C30-D30,IF(VLOOKUP($C$11,Opslagstabel!G:H,2,0)=2,C30-D30+E30-F30,IF(VLOOKUP($C$11,Opslagstabel!G:H,2,0)=3,C30-D30+E30-F30+G30-H30,IF(VLOOKUP($C$11,Opslagstabel!G:H,2,0)=4,C30-D30+E30-F30+G30-H30+I30-J30,IF(VLOOKUP($C$11,Opslagstabel!G:H,2,0)=5,C30-D30+E30-F30+G30-H30+I30-J30+K30-L30,"")))))</f>
        <v/>
      </c>
      <c r="N30" s="44"/>
      <c r="O30" s="44"/>
      <c r="P30" s="44"/>
    </row>
    <row r="31" spans="1:16" s="48" customFormat="1" x14ac:dyDescent="0.2">
      <c r="A31" s="68">
        <v>320</v>
      </c>
      <c r="B31" s="68" t="s">
        <v>20</v>
      </c>
      <c r="C31" s="69">
        <f>VLOOKUP($A31,Budget!$A:$G,3,0)</f>
        <v>0</v>
      </c>
      <c r="D31" s="69">
        <f>SUMIFS(Posteringsliste!$H:$H,Posteringsliste!$E:$E,Regnskab!$A31,Posteringsliste!$D:$D,1)</f>
        <v>0</v>
      </c>
      <c r="E31" s="69">
        <f>VLOOKUP($A31,Budget!$A:$G,4,0)</f>
        <v>0</v>
      </c>
      <c r="F31" s="69">
        <f>SUMIFS(Posteringsliste!$H:$H,Posteringsliste!$E:$E,Regnskab!$A31,Posteringsliste!$D:$D,2)</f>
        <v>0</v>
      </c>
      <c r="G31" s="69">
        <f>VLOOKUP($A31,Budget!$A:$G,5,0)</f>
        <v>0</v>
      </c>
      <c r="H31" s="69">
        <f>SUMIFS(Posteringsliste!$H:$H,Posteringsliste!$E:$E,Regnskab!$A31,Posteringsliste!$D:$D,3)</f>
        <v>0</v>
      </c>
      <c r="I31" s="69">
        <f>VLOOKUP($A31,Budget!$A:$G,6,0)</f>
        <v>0</v>
      </c>
      <c r="J31" s="69">
        <f>SUMIFS(Posteringsliste!$H:$H,Posteringsliste!$E:$E,Regnskab!$A31,Posteringsliste!$D:$D,4)</f>
        <v>0</v>
      </c>
      <c r="K31" s="69">
        <f>VLOOKUP($A31,Budget!$A:$G,7,0)</f>
        <v>0</v>
      </c>
      <c r="L31" s="69">
        <f>SUMIFS(Posteringsliste!$H:$H,Posteringsliste!$E:$E,Regnskab!$A31,Posteringsliste!$D:$D,5)</f>
        <v>0</v>
      </c>
      <c r="M31" s="69" t="str">
        <f>IF(VLOOKUP($C$11,Opslagstabel!G:H,2,0)=1,C31-D31,IF(VLOOKUP($C$11,Opslagstabel!G:H,2,0)=2,C31-D31+E31-F31,IF(VLOOKUP($C$11,Opslagstabel!G:H,2,0)=3,C31-D31+E31-F31+G31-H31,IF(VLOOKUP($C$11,Opslagstabel!G:H,2,0)=4,C31-D31+E31-F31+G31-H31+I31-J31,IF(VLOOKUP($C$11,Opslagstabel!G:H,2,0)=5,C31-D31+E31-F31+G31-H31+I31-J31+K31-L31,"")))))</f>
        <v/>
      </c>
      <c r="N31" s="44"/>
      <c r="O31" s="44"/>
      <c r="P31" s="44"/>
    </row>
    <row r="32" spans="1:16" s="48" customFormat="1" x14ac:dyDescent="0.2">
      <c r="A32" s="70" t="s">
        <v>18</v>
      </c>
      <c r="B32" s="71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44"/>
      <c r="O32" s="44"/>
      <c r="P32" s="44"/>
    </row>
    <row r="33" spans="1:16" s="48" customFormat="1" x14ac:dyDescent="0.2">
      <c r="A33" s="68">
        <v>410</v>
      </c>
      <c r="B33" s="68" t="s">
        <v>60</v>
      </c>
      <c r="C33" s="69">
        <f>VLOOKUP($A33,Budget!$A:$G,3,0)</f>
        <v>0</v>
      </c>
      <c r="D33" s="69">
        <f>SUMIFS(Posteringsliste!$H:$H,Posteringsliste!$E:$E,Regnskab!$A33,Posteringsliste!$D:$D,1)</f>
        <v>0</v>
      </c>
      <c r="E33" s="69">
        <f>VLOOKUP($A33,Budget!$A:$G,4,0)</f>
        <v>0</v>
      </c>
      <c r="F33" s="69">
        <f>SUMIFS(Posteringsliste!$H:$H,Posteringsliste!$E:$E,Regnskab!$A33,Posteringsliste!$D:$D,2)</f>
        <v>0</v>
      </c>
      <c r="G33" s="69">
        <f>VLOOKUP($A33,Budget!$A:$G,5,0)</f>
        <v>0</v>
      </c>
      <c r="H33" s="69">
        <f>SUMIFS(Posteringsliste!$H:$H,Posteringsliste!$E:$E,Regnskab!$A33,Posteringsliste!$D:$D,3)</f>
        <v>0</v>
      </c>
      <c r="I33" s="69">
        <f>VLOOKUP($A33,Budget!$A:$G,6,0)</f>
        <v>0</v>
      </c>
      <c r="J33" s="69">
        <f>SUMIFS(Posteringsliste!$H:$H,Posteringsliste!$E:$E,Regnskab!$A33,Posteringsliste!$D:$D,4)</f>
        <v>0</v>
      </c>
      <c r="K33" s="69">
        <f>VLOOKUP($A33,Budget!$A:$G,7,0)</f>
        <v>0</v>
      </c>
      <c r="L33" s="69">
        <f>SUMIFS(Posteringsliste!$H:$H,Posteringsliste!$E:$E,Regnskab!$A33,Posteringsliste!$D:$D,5)</f>
        <v>0</v>
      </c>
      <c r="M33" s="69" t="str">
        <f>IF(VLOOKUP($C$11,Opslagstabel!G:H,2,0)=1,C33-D33,IF(VLOOKUP($C$11,Opslagstabel!G:H,2,0)=2,C33-D33+E33-F33,IF(VLOOKUP($C$11,Opslagstabel!G:H,2,0)=3,C33-D33+E33-F33+G33-H33,IF(VLOOKUP($C$11,Opslagstabel!G:H,2,0)=4,C33-D33+E33-F33+G33-H33+I33-J33,IF(VLOOKUP($C$11,Opslagstabel!G:H,2,0)=5,C33-D33+E33-F33+G33-H33+I33-J33+K33-L33,"")))))</f>
        <v/>
      </c>
      <c r="N33" s="44"/>
      <c r="O33" s="44"/>
      <c r="P33" s="44"/>
    </row>
    <row r="34" spans="1:16" s="48" customFormat="1" x14ac:dyDescent="0.2">
      <c r="A34" s="73">
        <v>420</v>
      </c>
      <c r="B34" s="74" t="s">
        <v>21</v>
      </c>
      <c r="C34" s="69">
        <f>VLOOKUP($A34,Budget!$A:$G,3,0)</f>
        <v>0</v>
      </c>
      <c r="D34" s="69"/>
      <c r="E34" s="69">
        <f>VLOOKUP($A34,Budget!$A:$G,4,0)</f>
        <v>0</v>
      </c>
      <c r="F34" s="69"/>
      <c r="G34" s="69">
        <f>VLOOKUP($A34,Budget!$A:$G,5,0)</f>
        <v>0</v>
      </c>
      <c r="H34" s="69"/>
      <c r="I34" s="69">
        <f>VLOOKUP($A34,Budget!$A:$G,6,0)</f>
        <v>0</v>
      </c>
      <c r="J34" s="69"/>
      <c r="K34" s="69">
        <f>VLOOKUP($A34,Budget!$A:$G,7,0)</f>
        <v>0</v>
      </c>
      <c r="L34" s="69"/>
      <c r="M34" s="69"/>
      <c r="N34" s="44"/>
      <c r="O34" s="44"/>
      <c r="P34" s="44"/>
    </row>
    <row r="35" spans="1:16" s="48" customFormat="1" x14ac:dyDescent="0.2">
      <c r="A35" s="73">
        <v>430</v>
      </c>
      <c r="B35" s="74" t="s">
        <v>22</v>
      </c>
      <c r="C35" s="69">
        <f>VLOOKUP($A35,Budget!$A:$G,3,0)</f>
        <v>0</v>
      </c>
      <c r="D35" s="69"/>
      <c r="E35" s="69">
        <f>VLOOKUP($A35,Budget!$A:$G,4,0)</f>
        <v>0</v>
      </c>
      <c r="F35" s="69"/>
      <c r="G35" s="69">
        <f>VLOOKUP($A35,Budget!$A:$G,5,0)</f>
        <v>0</v>
      </c>
      <c r="H35" s="69"/>
      <c r="I35" s="69">
        <f>VLOOKUP($A35,Budget!$A:$G,6,0)</f>
        <v>0</v>
      </c>
      <c r="J35" s="69"/>
      <c r="K35" s="69">
        <f>VLOOKUP($A35,Budget!$A:$G,7,0)</f>
        <v>0</v>
      </c>
      <c r="L35" s="69"/>
      <c r="M35" s="69"/>
      <c r="N35" s="44"/>
      <c r="O35" s="44"/>
      <c r="P35" s="44"/>
    </row>
    <row r="36" spans="1:16" s="48" customFormat="1" x14ac:dyDescent="0.2">
      <c r="A36" s="73">
        <v>440</v>
      </c>
      <c r="B36" s="74" t="s">
        <v>23</v>
      </c>
      <c r="C36" s="69">
        <f>VLOOKUP($A36,Budget!$A:$G,3,0)</f>
        <v>0</v>
      </c>
      <c r="D36" s="69"/>
      <c r="E36" s="69">
        <f>VLOOKUP($A36,Budget!$A:$G,4,0)</f>
        <v>0</v>
      </c>
      <c r="F36" s="69"/>
      <c r="G36" s="69">
        <f>VLOOKUP($A36,Budget!$A:$G,5,0)</f>
        <v>0</v>
      </c>
      <c r="H36" s="69"/>
      <c r="I36" s="69">
        <f>VLOOKUP($A36,Budget!$A:$G,6,0)</f>
        <v>0</v>
      </c>
      <c r="J36" s="69"/>
      <c r="K36" s="69">
        <f>VLOOKUP($A36,Budget!$A:$G,7,0)</f>
        <v>0</v>
      </c>
      <c r="L36" s="69"/>
      <c r="M36" s="69"/>
      <c r="N36" s="44"/>
      <c r="O36" s="44"/>
      <c r="P36" s="44"/>
    </row>
    <row r="37" spans="1:16" s="48" customFormat="1" x14ac:dyDescent="0.2">
      <c r="A37" s="73">
        <v>450</v>
      </c>
      <c r="B37" s="74" t="s">
        <v>61</v>
      </c>
      <c r="C37" s="69">
        <f>VLOOKUP($A37,Budget!$A:$G,3,0)</f>
        <v>0</v>
      </c>
      <c r="D37" s="69"/>
      <c r="E37" s="69">
        <f>VLOOKUP($A37,Budget!$A:$G,4,0)</f>
        <v>0</v>
      </c>
      <c r="F37" s="69"/>
      <c r="G37" s="69">
        <f>VLOOKUP($A37,Budget!$A:$G,5,0)</f>
        <v>0</v>
      </c>
      <c r="H37" s="69"/>
      <c r="I37" s="69">
        <f>VLOOKUP($A37,Budget!$A:$G,6,0)</f>
        <v>0</v>
      </c>
      <c r="J37" s="69"/>
      <c r="K37" s="69">
        <f>VLOOKUP($A37,Budget!$A:$G,7,0)</f>
        <v>0</v>
      </c>
      <c r="L37" s="69"/>
      <c r="M37" s="69"/>
      <c r="N37" s="44"/>
      <c r="O37" s="44"/>
      <c r="P37" s="44"/>
    </row>
    <row r="38" spans="1:16" s="48" customFormat="1" x14ac:dyDescent="0.2">
      <c r="A38" s="70" t="s">
        <v>24</v>
      </c>
      <c r="B38" s="71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44"/>
      <c r="O38" s="44"/>
      <c r="P38" s="44"/>
    </row>
    <row r="39" spans="1:16" s="48" customFormat="1" x14ac:dyDescent="0.2">
      <c r="A39" s="68">
        <v>510</v>
      </c>
      <c r="B39" s="68" t="s">
        <v>62</v>
      </c>
      <c r="C39" s="69">
        <f>VLOOKUP($A39,Budget!$A:$G,3,0)</f>
        <v>0</v>
      </c>
      <c r="D39" s="69">
        <f>SUMIFS(Posteringsliste!$H:$H,Posteringsliste!$E:$E,Regnskab!$A39,Posteringsliste!$D:$D,1)</f>
        <v>0</v>
      </c>
      <c r="E39" s="69">
        <f>VLOOKUP($A39,Budget!$A:$G,4,0)</f>
        <v>0</v>
      </c>
      <c r="F39" s="69">
        <f>SUMIFS(Posteringsliste!$H:$H,Posteringsliste!$E:$E,Regnskab!$A39,Posteringsliste!$D:$D,2)</f>
        <v>0</v>
      </c>
      <c r="G39" s="69">
        <f>VLOOKUP($A39,Budget!$A:$G,5,0)</f>
        <v>0</v>
      </c>
      <c r="H39" s="69">
        <f>SUMIFS(Posteringsliste!$H:$H,Posteringsliste!$E:$E,Regnskab!$A39,Posteringsliste!$D:$D,3)</f>
        <v>0</v>
      </c>
      <c r="I39" s="69">
        <f>VLOOKUP($A39,Budget!$A:$G,6,0)</f>
        <v>0</v>
      </c>
      <c r="J39" s="69">
        <f>SUMIFS(Posteringsliste!$H:$H,Posteringsliste!$E:$E,Regnskab!$A39,Posteringsliste!$D:$D,4)</f>
        <v>0</v>
      </c>
      <c r="K39" s="69">
        <f>VLOOKUP($A39,Budget!$A:$G,7,0)</f>
        <v>0</v>
      </c>
      <c r="L39" s="69">
        <f>SUMIFS(Posteringsliste!$H:$H,Posteringsliste!$E:$E,Regnskab!$A39,Posteringsliste!$D:$D,5)</f>
        <v>0</v>
      </c>
      <c r="M39" s="69" t="str">
        <f>IF(VLOOKUP($C$11,Opslagstabel!G:H,2,0)=1,C39-D39,IF(VLOOKUP($C$11,Opslagstabel!G:H,2,0)=2,C39-D39+E39-F39,IF(VLOOKUP($C$11,Opslagstabel!G:H,2,0)=3,C39-D39+E39-F39+G39-H39,IF(VLOOKUP($C$11,Opslagstabel!G:H,2,0)=4,C39-D39+E39-F39+G39-H39+I39-J39,IF(VLOOKUP($C$11,Opslagstabel!G:H,2,0)=5,C39-D39+E39-F39+G39-H39+I39-J39+K39-L39,"")))))</f>
        <v/>
      </c>
      <c r="N39" s="44"/>
      <c r="O39" s="44"/>
      <c r="P39" s="44"/>
    </row>
    <row r="40" spans="1:16" s="48" customFormat="1" x14ac:dyDescent="0.2">
      <c r="A40" s="68">
        <v>520</v>
      </c>
      <c r="B40" s="68" t="s">
        <v>16</v>
      </c>
      <c r="C40" s="69">
        <f>VLOOKUP($A40,Budget!$A:$G,3,0)</f>
        <v>0</v>
      </c>
      <c r="D40" s="69">
        <f>SUMIFS(Posteringsliste!$H:$H,Posteringsliste!$E:$E,Regnskab!$A40,Posteringsliste!$D:$D,1)</f>
        <v>0</v>
      </c>
      <c r="E40" s="69">
        <f>VLOOKUP($A40,Budget!$A:$G,4,0)</f>
        <v>0</v>
      </c>
      <c r="F40" s="69">
        <f>SUMIFS(Posteringsliste!$H:$H,Posteringsliste!$E:$E,Regnskab!$A40,Posteringsliste!$D:$D,2)</f>
        <v>0</v>
      </c>
      <c r="G40" s="69">
        <f>VLOOKUP($A40,Budget!$A:$G,5,0)</f>
        <v>0</v>
      </c>
      <c r="H40" s="69">
        <f>SUMIFS(Posteringsliste!$H:$H,Posteringsliste!$E:$E,Regnskab!$A40,Posteringsliste!$D:$D,3)</f>
        <v>0</v>
      </c>
      <c r="I40" s="69">
        <f>VLOOKUP($A40,Budget!$A:$G,6,0)</f>
        <v>0</v>
      </c>
      <c r="J40" s="69">
        <f>SUMIFS(Posteringsliste!$H:$H,Posteringsliste!$E:$E,Regnskab!$A40,Posteringsliste!$D:$D,4)</f>
        <v>0</v>
      </c>
      <c r="K40" s="69">
        <f>VLOOKUP($A40,Budget!$A:$G,7,0)</f>
        <v>0</v>
      </c>
      <c r="L40" s="69">
        <f>SUMIFS(Posteringsliste!$H:$H,Posteringsliste!$E:$E,Regnskab!$A40,Posteringsliste!$D:$D,5)</f>
        <v>0</v>
      </c>
      <c r="M40" s="69" t="str">
        <f>IF(VLOOKUP($C$11,Opslagstabel!G:H,2,0)=1,C40-D40,IF(VLOOKUP($C$11,Opslagstabel!G:H,2,0)=2,C40-D40+E40-F40,IF(VLOOKUP($C$11,Opslagstabel!G:H,2,0)=3,C40-D40+E40-F40+G40-H40,IF(VLOOKUP($C$11,Opslagstabel!G:H,2,0)=4,C40-D40+E40-F40+G40-H40+I40-J40,IF(VLOOKUP($C$11,Opslagstabel!G:H,2,0)=5,C40-D40+E40-F40+G40-H40+I40-J40+K40-L40,"")))))</f>
        <v/>
      </c>
      <c r="N40" s="44"/>
      <c r="O40" s="44"/>
      <c r="P40" s="44"/>
    </row>
    <row r="41" spans="1:16" s="48" customFormat="1" x14ac:dyDescent="0.2">
      <c r="A41" s="68">
        <v>530</v>
      </c>
      <c r="B41" s="68" t="s">
        <v>3</v>
      </c>
      <c r="C41" s="69">
        <f>VLOOKUP($A41,Budget!$A:$G,3,0)</f>
        <v>0</v>
      </c>
      <c r="D41" s="69">
        <f>SUMIFS(Posteringsliste!$H:$H,Posteringsliste!$E:$E,Regnskab!$A41,Posteringsliste!$D:$D,1)</f>
        <v>0</v>
      </c>
      <c r="E41" s="69">
        <f>VLOOKUP($A41,Budget!$A:$G,4,0)</f>
        <v>0</v>
      </c>
      <c r="F41" s="69">
        <f>SUMIFS(Posteringsliste!$H:$H,Posteringsliste!$E:$E,Regnskab!$A41,Posteringsliste!$D:$D,2)</f>
        <v>0</v>
      </c>
      <c r="G41" s="69">
        <f>VLOOKUP($A41,Budget!$A:$G,5,0)</f>
        <v>0</v>
      </c>
      <c r="H41" s="69">
        <f>SUMIFS(Posteringsliste!$H:$H,Posteringsliste!$E:$E,Regnskab!$A41,Posteringsliste!$D:$D,3)</f>
        <v>0</v>
      </c>
      <c r="I41" s="69">
        <f>VLOOKUP($A41,Budget!$A:$G,6,0)</f>
        <v>0</v>
      </c>
      <c r="J41" s="69">
        <f>SUMIFS(Posteringsliste!$H:$H,Posteringsliste!$E:$E,Regnskab!$A41,Posteringsliste!$D:$D,4)</f>
        <v>0</v>
      </c>
      <c r="K41" s="69">
        <f>VLOOKUP($A41,Budget!$A:$G,7,0)</f>
        <v>0</v>
      </c>
      <c r="L41" s="69">
        <f>SUMIFS(Posteringsliste!$H:$H,Posteringsliste!$E:$E,Regnskab!$A41,Posteringsliste!$D:$D,5)</f>
        <v>0</v>
      </c>
      <c r="M41" s="69" t="str">
        <f>IF(VLOOKUP($C$11,Opslagstabel!G:H,2,0)=1,C41-D41,IF(VLOOKUP($C$11,Opslagstabel!G:H,2,0)=2,C41-D41+E41-F41,IF(VLOOKUP($C$11,Opslagstabel!G:H,2,0)=3,C41-D41+E41-F41+G41-H41,IF(VLOOKUP($C$11,Opslagstabel!G:H,2,0)=4,C41-D41+E41-F41+G41-H41+I41-J41,IF(VLOOKUP($C$11,Opslagstabel!G:H,2,0)=5,C41-D41+E41-F41+G41-H41+I41-J41+K41-L41,"")))))</f>
        <v/>
      </c>
      <c r="N41" s="44"/>
      <c r="O41" s="44"/>
      <c r="P41" s="44"/>
    </row>
    <row r="42" spans="1:16" s="48" customFormat="1" x14ac:dyDescent="0.2">
      <c r="A42" s="68"/>
      <c r="B42" s="68" t="s">
        <v>6</v>
      </c>
      <c r="C42" s="69">
        <f t="shared" ref="C42:L42" si="1">SUM(C18:C20)-SUM(C21:C41)</f>
        <v>0</v>
      </c>
      <c r="D42" s="69">
        <f t="shared" si="1"/>
        <v>0</v>
      </c>
      <c r="E42" s="69">
        <f t="shared" si="1"/>
        <v>0</v>
      </c>
      <c r="F42" s="69">
        <f t="shared" si="1"/>
        <v>0</v>
      </c>
      <c r="G42" s="69">
        <f t="shared" si="1"/>
        <v>0</v>
      </c>
      <c r="H42" s="69">
        <f t="shared" si="1"/>
        <v>0</v>
      </c>
      <c r="I42" s="69">
        <f t="shared" si="1"/>
        <v>0</v>
      </c>
      <c r="J42" s="69">
        <f t="shared" si="1"/>
        <v>0</v>
      </c>
      <c r="K42" s="69">
        <f t="shared" si="1"/>
        <v>0</v>
      </c>
      <c r="L42" s="69">
        <f t="shared" si="1"/>
        <v>0</v>
      </c>
      <c r="M42" s="69" t="str">
        <f>IF(VLOOKUP($C$11,Opslagstabel!G:H,2,0)=1,C42-D42,IF(VLOOKUP($C$11,Opslagstabel!G:H,2,0)=2,C42-D42+E42-F42,IF(VLOOKUP($C$11,Opslagstabel!G:H,2,0)=3,C42-D42+E42-F42+G42-H42,IF(VLOOKUP($C$11,Opslagstabel!G:H,2,0)=4,C42-D42+E42-F42+G42-H42+I42-J42,IF(VLOOKUP($C$11,Opslagstabel!G:H,2,0)=5,C42-D42+E42-F42+G42-H42+I42-J42+K42-L42,"")))))</f>
        <v/>
      </c>
      <c r="N42" s="44"/>
      <c r="O42" s="44"/>
      <c r="P42" s="44"/>
    </row>
    <row r="43" spans="1:16" x14ac:dyDescent="0.2">
      <c r="H43" s="59"/>
      <c r="I43" s="59"/>
      <c r="J43" s="59"/>
      <c r="K43" s="44"/>
      <c r="N43" s="44"/>
      <c r="O43" s="44"/>
    </row>
    <row r="44" spans="1:16" x14ac:dyDescent="0.2">
      <c r="D44" s="7"/>
      <c r="E44" s="10"/>
      <c r="F44" s="7"/>
      <c r="G44" s="7"/>
      <c r="H44" s="10"/>
      <c r="I44" s="7"/>
      <c r="J44" s="7"/>
      <c r="K44" s="44"/>
      <c r="N44" s="44"/>
      <c r="O44" s="44"/>
    </row>
    <row r="45" spans="1:16" x14ac:dyDescent="0.2">
      <c r="A45" s="52" t="s">
        <v>9</v>
      </c>
      <c r="D45" s="6"/>
      <c r="E45" s="9"/>
      <c r="F45" s="6"/>
      <c r="G45" s="6"/>
      <c r="H45" s="9"/>
      <c r="I45" s="6"/>
      <c r="J45" s="6"/>
      <c r="K45" s="44"/>
      <c r="N45" s="44"/>
      <c r="O45" s="44"/>
    </row>
    <row r="46" spans="1:16" x14ac:dyDescent="0.2">
      <c r="A46" s="75" t="s">
        <v>10</v>
      </c>
    </row>
    <row r="47" spans="1:16" x14ac:dyDescent="0.2">
      <c r="A47" s="75"/>
    </row>
    <row r="48" spans="1:16" x14ac:dyDescent="0.2">
      <c r="A48" s="75"/>
    </row>
    <row r="49" spans="1:15" x14ac:dyDescent="0.2">
      <c r="A49" s="45"/>
      <c r="B49" s="45"/>
      <c r="E49" s="44"/>
      <c r="H49" s="44"/>
      <c r="K49" s="44"/>
      <c r="N49" s="44"/>
      <c r="O49" s="44"/>
    </row>
    <row r="50" spans="1:15" x14ac:dyDescent="0.2">
      <c r="A50" s="45"/>
      <c r="B50" s="45"/>
      <c r="E50" s="44"/>
      <c r="H50" s="44"/>
      <c r="K50" s="44"/>
      <c r="N50" s="44"/>
      <c r="O50" s="44"/>
    </row>
    <row r="51" spans="1:15" x14ac:dyDescent="0.2">
      <c r="A51" s="45"/>
      <c r="B51" s="45"/>
      <c r="E51" s="44"/>
      <c r="H51" s="44"/>
      <c r="K51" s="44"/>
      <c r="N51" s="44"/>
      <c r="O51" s="44"/>
    </row>
    <row r="52" spans="1:15" x14ac:dyDescent="0.2">
      <c r="A52" s="11"/>
      <c r="B52" s="12"/>
      <c r="C52" s="45"/>
      <c r="E52" s="44"/>
      <c r="H52" s="44"/>
      <c r="K52" s="44"/>
      <c r="N52" s="44"/>
      <c r="O52" s="44"/>
    </row>
    <row r="53" spans="1:15" x14ac:dyDescent="0.2">
      <c r="A53" s="45"/>
      <c r="B53" s="45"/>
      <c r="E53" s="44"/>
      <c r="H53" s="44"/>
      <c r="K53" s="44"/>
      <c r="N53" s="44"/>
      <c r="O53" s="44"/>
    </row>
    <row r="54" spans="1:15" x14ac:dyDescent="0.2">
      <c r="A54" s="45"/>
      <c r="B54" s="45"/>
      <c r="E54" s="44"/>
      <c r="H54" s="44"/>
      <c r="K54" s="44"/>
      <c r="N54" s="44"/>
      <c r="O54" s="44"/>
    </row>
    <row r="55" spans="1:15" x14ac:dyDescent="0.2">
      <c r="A55" s="45"/>
      <c r="B55" s="45"/>
      <c r="E55" s="44"/>
      <c r="H55" s="44"/>
      <c r="K55" s="44"/>
      <c r="N55" s="44"/>
      <c r="O55" s="44"/>
    </row>
    <row r="56" spans="1:15" x14ac:dyDescent="0.2">
      <c r="A56" s="45"/>
      <c r="B56" s="45"/>
      <c r="E56" s="44"/>
      <c r="H56" s="44"/>
      <c r="K56" s="44"/>
      <c r="N56" s="44"/>
      <c r="O56" s="44"/>
    </row>
    <row r="57" spans="1:15" x14ac:dyDescent="0.2">
      <c r="A57" s="45"/>
      <c r="B57" s="45"/>
      <c r="E57" s="44"/>
      <c r="H57" s="44"/>
      <c r="K57" s="44"/>
      <c r="N57" s="44"/>
      <c r="O57" s="44"/>
    </row>
    <row r="58" spans="1:15" x14ac:dyDescent="0.2">
      <c r="A58" s="45"/>
      <c r="B58" s="45"/>
      <c r="E58" s="44"/>
      <c r="H58" s="44"/>
      <c r="K58" s="44"/>
      <c r="N58" s="44"/>
      <c r="O58" s="44"/>
    </row>
    <row r="59" spans="1:15" x14ac:dyDescent="0.2">
      <c r="A59" s="45"/>
      <c r="B59" s="45"/>
      <c r="E59" s="44"/>
      <c r="H59" s="44"/>
      <c r="K59" s="44"/>
      <c r="N59" s="44"/>
      <c r="O59" s="44"/>
    </row>
    <row r="60" spans="1:15" x14ac:dyDescent="0.2">
      <c r="A60" s="45"/>
      <c r="B60" s="45"/>
      <c r="E60" s="44"/>
      <c r="H60" s="44"/>
      <c r="K60" s="44"/>
      <c r="N60" s="44"/>
      <c r="O60" s="44"/>
    </row>
    <row r="61" spans="1:15" x14ac:dyDescent="0.2">
      <c r="A61" s="45"/>
      <c r="B61" s="45"/>
      <c r="C61" s="45"/>
      <c r="E61" s="44"/>
      <c r="H61" s="44"/>
      <c r="K61" s="44"/>
      <c r="N61" s="44"/>
      <c r="O61" s="44"/>
    </row>
    <row r="62" spans="1:15" x14ac:dyDescent="0.2">
      <c r="A62" s="45"/>
      <c r="B62" s="45"/>
      <c r="C62" s="45"/>
      <c r="E62" s="44"/>
      <c r="H62" s="44"/>
      <c r="K62" s="44"/>
      <c r="N62" s="44"/>
      <c r="O62" s="44"/>
    </row>
    <row r="63" spans="1:15" x14ac:dyDescent="0.2">
      <c r="A63" s="45"/>
      <c r="B63" s="45"/>
      <c r="C63" s="45"/>
      <c r="E63" s="44"/>
      <c r="H63" s="44"/>
      <c r="K63" s="44"/>
      <c r="N63" s="44"/>
      <c r="O63" s="44"/>
    </row>
    <row r="64" spans="1:15" x14ac:dyDescent="0.2">
      <c r="A64" s="45"/>
      <c r="B64" s="45"/>
      <c r="C64" s="45"/>
      <c r="E64" s="44"/>
      <c r="H64" s="44"/>
      <c r="K64" s="44"/>
      <c r="N64" s="44"/>
      <c r="O64" s="44"/>
    </row>
    <row r="65" spans="1:15" x14ac:dyDescent="0.2">
      <c r="A65" s="45"/>
      <c r="B65" s="45"/>
      <c r="C65" s="45"/>
      <c r="E65" s="44"/>
      <c r="H65" s="44"/>
      <c r="K65" s="44"/>
      <c r="N65" s="44"/>
      <c r="O65" s="44"/>
    </row>
    <row r="66" spans="1:15" x14ac:dyDescent="0.2">
      <c r="A66" s="45"/>
      <c r="B66" s="45"/>
      <c r="C66" s="45"/>
      <c r="E66" s="44"/>
      <c r="H66" s="44"/>
      <c r="K66" s="44"/>
      <c r="N66" s="44"/>
      <c r="O66" s="44"/>
    </row>
    <row r="67" spans="1:15" x14ac:dyDescent="0.2">
      <c r="A67" s="45"/>
      <c r="B67" s="45"/>
      <c r="C67" s="45"/>
      <c r="E67" s="44"/>
      <c r="H67" s="44"/>
      <c r="K67" s="44"/>
      <c r="N67" s="44"/>
      <c r="O67" s="44"/>
    </row>
    <row r="68" spans="1:15" x14ac:dyDescent="0.2">
      <c r="A68" s="45"/>
      <c r="B68" s="45"/>
      <c r="C68" s="45"/>
      <c r="E68" s="44"/>
      <c r="H68" s="44"/>
      <c r="K68" s="44"/>
      <c r="N68" s="44"/>
      <c r="O68" s="44"/>
    </row>
    <row r="69" spans="1:15" x14ac:dyDescent="0.2">
      <c r="A69" s="45"/>
      <c r="B69" s="45"/>
      <c r="C69" s="45"/>
      <c r="E69" s="44"/>
      <c r="H69" s="44"/>
      <c r="K69" s="44"/>
      <c r="N69" s="44"/>
      <c r="O69" s="44"/>
    </row>
    <row r="70" spans="1:15" x14ac:dyDescent="0.2">
      <c r="A70" s="45"/>
      <c r="B70" s="45"/>
      <c r="C70" s="45"/>
      <c r="E70" s="44"/>
      <c r="H70" s="44"/>
      <c r="K70" s="44"/>
      <c r="N70" s="44"/>
      <c r="O70" s="44"/>
    </row>
    <row r="71" spans="1:15" x14ac:dyDescent="0.2">
      <c r="A71" s="45"/>
      <c r="B71" s="45"/>
      <c r="C71" s="45"/>
      <c r="E71" s="44"/>
      <c r="H71" s="44"/>
      <c r="K71" s="44"/>
      <c r="N71" s="44"/>
      <c r="O71" s="44"/>
    </row>
    <row r="72" spans="1:15" x14ac:dyDescent="0.2">
      <c r="A72" s="45"/>
      <c r="B72" s="45"/>
      <c r="C72" s="45"/>
      <c r="E72" s="44"/>
      <c r="H72" s="44"/>
      <c r="K72" s="44"/>
      <c r="N72" s="44"/>
      <c r="O72" s="44"/>
    </row>
    <row r="73" spans="1:15" x14ac:dyDescent="0.2">
      <c r="A73" s="45"/>
      <c r="B73" s="45"/>
      <c r="C73" s="45"/>
      <c r="E73" s="44"/>
      <c r="H73" s="44"/>
      <c r="K73" s="44"/>
      <c r="N73" s="44"/>
      <c r="O73" s="44"/>
    </row>
    <row r="74" spans="1:15" x14ac:dyDescent="0.2">
      <c r="A74" s="45"/>
      <c r="B74" s="45"/>
      <c r="C74" s="45"/>
      <c r="E74" s="44"/>
      <c r="H74" s="44"/>
      <c r="K74" s="44"/>
      <c r="N74" s="44"/>
      <c r="O74" s="44"/>
    </row>
    <row r="75" spans="1:15" x14ac:dyDescent="0.2">
      <c r="A75" s="45"/>
      <c r="B75" s="45"/>
      <c r="C75" s="45"/>
      <c r="E75" s="44"/>
      <c r="H75" s="44"/>
      <c r="K75" s="44"/>
      <c r="N75" s="44"/>
      <c r="O75" s="44"/>
    </row>
    <row r="76" spans="1:15" x14ac:dyDescent="0.2">
      <c r="A76" s="45"/>
      <c r="B76" s="45"/>
      <c r="C76" s="45"/>
      <c r="E76" s="44"/>
      <c r="H76" s="44"/>
      <c r="K76" s="44"/>
      <c r="N76" s="44"/>
      <c r="O76" s="44"/>
    </row>
    <row r="77" spans="1:15" x14ac:dyDescent="0.2">
      <c r="A77" s="45"/>
      <c r="B77" s="45"/>
      <c r="C77" s="45"/>
      <c r="E77" s="44"/>
      <c r="H77" s="44"/>
      <c r="K77" s="44"/>
      <c r="N77" s="44"/>
      <c r="O77" s="44"/>
    </row>
    <row r="78" spans="1:15" x14ac:dyDescent="0.2">
      <c r="A78" s="45"/>
      <c r="B78" s="45"/>
      <c r="C78" s="45"/>
      <c r="E78" s="44"/>
      <c r="H78" s="44"/>
      <c r="K78" s="44"/>
      <c r="N78" s="44"/>
      <c r="O78" s="44"/>
    </row>
    <row r="79" spans="1:15" x14ac:dyDescent="0.2">
      <c r="A79" s="45"/>
      <c r="B79" s="45"/>
      <c r="C79" s="45"/>
      <c r="E79" s="44"/>
      <c r="H79" s="44"/>
      <c r="K79" s="44"/>
      <c r="N79" s="44"/>
      <c r="O79" s="44"/>
    </row>
    <row r="80" spans="1:15" x14ac:dyDescent="0.2">
      <c r="A80" s="45"/>
      <c r="B80" s="45"/>
      <c r="C80" s="45"/>
      <c r="E80" s="44"/>
      <c r="H80" s="44"/>
      <c r="K80" s="44"/>
      <c r="N80" s="44"/>
      <c r="O80" s="44"/>
    </row>
    <row r="81" spans="1:15" x14ac:dyDescent="0.2">
      <c r="A81" s="45"/>
      <c r="B81" s="45"/>
      <c r="C81" s="45"/>
      <c r="E81" s="44"/>
      <c r="H81" s="44"/>
      <c r="K81" s="44"/>
      <c r="N81" s="44"/>
      <c r="O81" s="44"/>
    </row>
    <row r="82" spans="1:15" x14ac:dyDescent="0.2">
      <c r="A82" s="45"/>
      <c r="B82" s="45"/>
      <c r="C82" s="45"/>
      <c r="E82" s="44"/>
      <c r="H82" s="44"/>
      <c r="K82" s="44"/>
      <c r="N82" s="44"/>
      <c r="O82" s="44"/>
    </row>
    <row r="83" spans="1:15" x14ac:dyDescent="0.2">
      <c r="A83" s="45"/>
      <c r="B83" s="45"/>
      <c r="C83" s="45"/>
      <c r="E83" s="44"/>
      <c r="H83" s="44"/>
      <c r="K83" s="44"/>
      <c r="N83" s="44"/>
      <c r="O83" s="44"/>
    </row>
    <row r="84" spans="1:15" x14ac:dyDescent="0.2">
      <c r="A84" s="45"/>
      <c r="B84" s="45"/>
      <c r="C84" s="45"/>
      <c r="E84" s="44"/>
      <c r="H84" s="44"/>
      <c r="K84" s="44"/>
      <c r="N84" s="44"/>
      <c r="O84" s="44"/>
    </row>
    <row r="85" spans="1:15" x14ac:dyDescent="0.2">
      <c r="A85" s="45"/>
      <c r="B85" s="45"/>
      <c r="C85" s="45"/>
      <c r="E85" s="44"/>
      <c r="H85" s="44"/>
      <c r="K85" s="44"/>
      <c r="N85" s="44"/>
      <c r="O85" s="44"/>
    </row>
    <row r="86" spans="1:15" x14ac:dyDescent="0.2">
      <c r="A86" s="45"/>
      <c r="B86" s="45"/>
      <c r="C86" s="45"/>
      <c r="E86" s="44"/>
      <c r="H86" s="44"/>
      <c r="K86" s="44"/>
      <c r="N86" s="44"/>
      <c r="O86" s="44"/>
    </row>
    <row r="87" spans="1:15" x14ac:dyDescent="0.2">
      <c r="A87" s="45"/>
      <c r="B87" s="45"/>
      <c r="C87" s="45"/>
      <c r="E87" s="44"/>
      <c r="H87" s="44"/>
      <c r="K87" s="44"/>
      <c r="N87" s="44"/>
      <c r="O87" s="44"/>
    </row>
    <row r="88" spans="1:15" x14ac:dyDescent="0.2">
      <c r="A88" s="45"/>
      <c r="B88" s="45"/>
      <c r="C88" s="45"/>
      <c r="E88" s="44"/>
      <c r="H88" s="44"/>
      <c r="K88" s="44"/>
      <c r="N88" s="44"/>
      <c r="O88" s="44"/>
    </row>
    <row r="89" spans="1:15" x14ac:dyDescent="0.2">
      <c r="A89" s="45"/>
      <c r="B89" s="45"/>
      <c r="C89" s="45"/>
      <c r="E89" s="44"/>
      <c r="H89" s="44"/>
      <c r="K89" s="44"/>
      <c r="N89" s="44"/>
      <c r="O89" s="44"/>
    </row>
    <row r="90" spans="1:15" x14ac:dyDescent="0.2">
      <c r="A90" s="45"/>
      <c r="B90" s="45"/>
      <c r="C90" s="45"/>
      <c r="E90" s="44"/>
      <c r="H90" s="44"/>
      <c r="K90" s="44"/>
      <c r="N90" s="44"/>
      <c r="O90" s="44"/>
    </row>
    <row r="91" spans="1:15" x14ac:dyDescent="0.2">
      <c r="A91" s="45"/>
      <c r="B91" s="45"/>
      <c r="C91" s="45"/>
      <c r="E91" s="44"/>
      <c r="H91" s="44"/>
      <c r="K91" s="44"/>
      <c r="N91" s="44"/>
      <c r="O91" s="44"/>
    </row>
    <row r="92" spans="1:15" x14ac:dyDescent="0.2">
      <c r="A92" s="45"/>
      <c r="B92" s="45"/>
      <c r="C92" s="45"/>
      <c r="E92" s="44"/>
      <c r="H92" s="44"/>
      <c r="K92" s="44"/>
      <c r="N92" s="44"/>
      <c r="O92" s="44"/>
    </row>
    <row r="93" spans="1:15" x14ac:dyDescent="0.2">
      <c r="A93" s="45"/>
      <c r="B93" s="45"/>
      <c r="C93" s="45"/>
      <c r="E93" s="44"/>
      <c r="H93" s="44"/>
      <c r="K93" s="44"/>
      <c r="N93" s="44"/>
      <c r="O93" s="44"/>
    </row>
    <row r="94" spans="1:15" x14ac:dyDescent="0.2">
      <c r="A94" s="45"/>
      <c r="B94" s="45"/>
      <c r="C94" s="45"/>
      <c r="E94" s="44"/>
      <c r="H94" s="44"/>
      <c r="K94" s="44"/>
      <c r="N94" s="44"/>
      <c r="O94" s="44"/>
    </row>
    <row r="95" spans="1:15" x14ac:dyDescent="0.2">
      <c r="A95" s="45"/>
      <c r="B95" s="45"/>
      <c r="C95" s="45"/>
      <c r="E95" s="44"/>
      <c r="H95" s="44"/>
      <c r="K95" s="44"/>
      <c r="N95" s="44"/>
      <c r="O95" s="44"/>
    </row>
    <row r="96" spans="1:15" x14ac:dyDescent="0.2">
      <c r="A96" s="45"/>
      <c r="B96" s="45"/>
      <c r="C96" s="45"/>
      <c r="E96" s="44"/>
      <c r="H96" s="44"/>
      <c r="K96" s="44"/>
      <c r="N96" s="44"/>
      <c r="O96" s="44"/>
    </row>
    <row r="97" spans="16:16" x14ac:dyDescent="0.2">
      <c r="P97" s="45"/>
    </row>
    <row r="98" spans="16:16" x14ac:dyDescent="0.2">
      <c r="P98" s="45"/>
    </row>
    <row r="99" spans="16:16" x14ac:dyDescent="0.2">
      <c r="P99" s="45"/>
    </row>
  </sheetData>
  <sheetProtection algorithmName="SHA-512" hashValue="uueuLoAPIFIKEFC+I4pFn90l54VdfalStU+F/dEhcWN236/B1QiHC6J78GO6sN7U64ZtrYhgsZymRF5bR/3hJg==" saltValue="1fEaA2qRXCAo/arH0DfLtQ==" spinCount="100000" sheet="1" formatCells="0" selectLockedCells="1"/>
  <mergeCells count="18">
    <mergeCell ref="A29:B29"/>
    <mergeCell ref="A32:B32"/>
    <mergeCell ref="A38:B38"/>
    <mergeCell ref="A15:A16"/>
    <mergeCell ref="B15:B16"/>
    <mergeCell ref="K15:L15"/>
    <mergeCell ref="M15:M16"/>
    <mergeCell ref="C11:G11"/>
    <mergeCell ref="A17:B17"/>
    <mergeCell ref="A21:B21"/>
    <mergeCell ref="I15:J15"/>
    <mergeCell ref="C5:G5"/>
    <mergeCell ref="C7:G7"/>
    <mergeCell ref="C9:G9"/>
    <mergeCell ref="C13:G13"/>
    <mergeCell ref="C15:D15"/>
    <mergeCell ref="E15:F15"/>
    <mergeCell ref="G15:H15"/>
  </mergeCells>
  <phoneticPr fontId="1" type="noConversion"/>
  <conditionalFormatting sqref="G15:H42">
    <cfRule type="expression" dxfId="6" priority="16">
      <formula>$H$11&lt;3</formula>
    </cfRule>
  </conditionalFormatting>
  <conditionalFormatting sqref="I15:J42">
    <cfRule type="expression" dxfId="5" priority="15">
      <formula>$H$11&lt;4</formula>
    </cfRule>
  </conditionalFormatting>
  <conditionalFormatting sqref="K15:L42">
    <cfRule type="expression" dxfId="4" priority="14">
      <formula>$H$11&lt;5</formula>
    </cfRule>
  </conditionalFormatting>
  <conditionalFormatting sqref="G32">
    <cfRule type="expression" dxfId="3" priority="7">
      <formula>$H$11&lt;3</formula>
    </cfRule>
  </conditionalFormatting>
  <conditionalFormatting sqref="G38">
    <cfRule type="expression" dxfId="2" priority="4">
      <formula>$H$11&lt;3</formula>
    </cfRule>
  </conditionalFormatting>
  <conditionalFormatting sqref="C15:D42">
    <cfRule type="expression" dxfId="1" priority="2">
      <formula>$H$11&lt;1</formula>
    </cfRule>
  </conditionalFormatting>
  <conditionalFormatting sqref="E15:F42">
    <cfRule type="expression" dxfId="0" priority="1">
      <formula>$H$11&lt;2</formula>
    </cfRule>
  </conditionalFormatting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48" max="16383" man="1"/>
  </rowBreaks>
  <ignoredErrors>
    <ignoredError sqref="G19 I19 K19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Opslagstabel!$G$1:$G$6</xm:f>
          </x14:formula1>
          <xm:sqref>C11:G11</xm:sqref>
        </x14:dataValidation>
        <x14:dataValidation type="list" allowBlank="1" showInputMessage="1" showErrorMessage="1">
          <x14:formula1>
            <xm:f>Opslagstabel!$I$1:$I$2</xm:f>
          </x14:formula1>
          <xm:sqref>C5:G5</xm:sqref>
        </x14:dataValidation>
        <x14:dataValidation type="list" allowBlank="1" showInputMessage="1" showErrorMessage="1">
          <x14:formula1>
            <xm:f>Opslagstabel!$J$1:$J$2</xm:f>
          </x14:formula1>
          <xm:sqref>C7:G7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10" sqref="D10"/>
    </sheetView>
  </sheetViews>
  <sheetFormatPr defaultRowHeight="12.75" x14ac:dyDescent="0.2"/>
  <cols>
    <col min="1" max="1" width="9" style="35" bestFit="1" customWidth="1"/>
    <col min="2" max="2" width="12" style="36" bestFit="1" customWidth="1"/>
    <col min="3" max="3" width="10.85546875" style="36" bestFit="1" customWidth="1"/>
    <col min="4" max="4" width="12.5703125" bestFit="1" customWidth="1"/>
    <col min="5" max="5" width="14" style="35" bestFit="1" customWidth="1"/>
    <col min="6" max="6" width="24.140625" bestFit="1" customWidth="1"/>
    <col min="7" max="7" width="30.28515625" style="35" customWidth="1"/>
    <col min="8" max="8" width="15" style="38" customWidth="1"/>
  </cols>
  <sheetData>
    <row r="1" spans="1:8" s="42" customFormat="1" x14ac:dyDescent="0.2">
      <c r="A1" s="39" t="s">
        <v>26</v>
      </c>
      <c r="B1" s="40" t="s">
        <v>27</v>
      </c>
      <c r="C1" s="40" t="s">
        <v>28</v>
      </c>
      <c r="D1" s="39" t="s">
        <v>32</v>
      </c>
      <c r="E1" s="39" t="s">
        <v>29</v>
      </c>
      <c r="F1" s="39" t="s">
        <v>30</v>
      </c>
      <c r="G1" s="39" t="s">
        <v>31</v>
      </c>
      <c r="H1" s="41" t="s">
        <v>33</v>
      </c>
    </row>
    <row r="2" spans="1:8" x14ac:dyDescent="0.2">
      <c r="E2" s="37"/>
    </row>
    <row r="3" spans="1:8" x14ac:dyDescent="0.2">
      <c r="E3" s="37"/>
    </row>
    <row r="4" spans="1:8" x14ac:dyDescent="0.2">
      <c r="E4" s="37"/>
    </row>
    <row r="5" spans="1:8" x14ac:dyDescent="0.2">
      <c r="E5" s="37"/>
    </row>
    <row r="6" spans="1:8" x14ac:dyDescent="0.2">
      <c r="E6" s="37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Opslagstabel!$A$2:$A$21</xm:f>
          </x14:formula1>
          <xm:sqref>E2:E6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4"/>
  <sheetViews>
    <sheetView showGridLines="0" zoomScale="120" zoomScaleNormal="120" workbookViewId="0">
      <selection activeCell="E25" sqref="E25"/>
    </sheetView>
  </sheetViews>
  <sheetFormatPr defaultColWidth="9.28515625" defaultRowHeight="11.25" x14ac:dyDescent="0.2"/>
  <cols>
    <col min="1" max="1" width="6.5703125" style="4" customWidth="1"/>
    <col min="2" max="2" width="24.140625" style="1" customWidth="1"/>
    <col min="3" max="3" width="9.7109375" style="1" customWidth="1"/>
    <col min="4" max="4" width="9.7109375" style="8" customWidth="1"/>
    <col min="5" max="6" width="9.7109375" style="1" customWidth="1"/>
    <col min="7" max="7" width="9.7109375" style="8" customWidth="1"/>
    <col min="8" max="8" width="9.7109375" style="1" customWidth="1"/>
    <col min="9" max="10" width="9.28515625" style="8" customWidth="1"/>
    <col min="11" max="16384" width="9.28515625" style="1"/>
  </cols>
  <sheetData>
    <row r="1" spans="1:11" ht="12.75" x14ac:dyDescent="0.2">
      <c r="A1" s="13" t="s">
        <v>25</v>
      </c>
    </row>
    <row r="2" spans="1:11" ht="12.75" x14ac:dyDescent="0.2">
      <c r="A2" s="14" t="s">
        <v>63</v>
      </c>
    </row>
    <row r="3" spans="1:11" x14ac:dyDescent="0.2">
      <c r="A3" s="3"/>
      <c r="B3" s="2"/>
      <c r="C3" s="2"/>
      <c r="D3" s="1"/>
      <c r="G3" s="1"/>
      <c r="I3" s="1"/>
      <c r="J3" s="1"/>
    </row>
    <row r="4" spans="1:11" x14ac:dyDescent="0.2">
      <c r="B4" s="3" t="s">
        <v>7</v>
      </c>
      <c r="C4" s="31"/>
      <c r="D4" s="31"/>
      <c r="E4" s="31"/>
      <c r="G4" s="1"/>
      <c r="I4" s="1"/>
      <c r="J4" s="1"/>
    </row>
    <row r="5" spans="1:11" ht="5.0999999999999996" customHeight="1" x14ac:dyDescent="0.2">
      <c r="A5" s="3"/>
      <c r="B5" s="2"/>
      <c r="C5" s="2"/>
      <c r="D5" s="1"/>
      <c r="G5" s="1"/>
      <c r="I5" s="1"/>
      <c r="J5" s="1"/>
    </row>
    <row r="6" spans="1:11" x14ac:dyDescent="0.2">
      <c r="B6" s="3" t="s">
        <v>8</v>
      </c>
      <c r="C6" s="31"/>
      <c r="D6" s="31"/>
      <c r="E6" s="31"/>
      <c r="G6" s="1"/>
      <c r="I6" s="1"/>
      <c r="J6" s="1"/>
    </row>
    <row r="7" spans="1:11" ht="5.0999999999999996" customHeight="1" x14ac:dyDescent="0.2">
      <c r="A7" s="3"/>
      <c r="B7" s="2"/>
      <c r="C7" s="2"/>
      <c r="D7" s="1"/>
      <c r="G7" s="1"/>
      <c r="I7" s="1"/>
      <c r="J7" s="1"/>
    </row>
    <row r="8" spans="1:11" s="2" customFormat="1" ht="22.5" customHeight="1" x14ac:dyDescent="0.2">
      <c r="A8" s="26" t="s">
        <v>45</v>
      </c>
      <c r="B8" s="26" t="s">
        <v>34</v>
      </c>
      <c r="C8" s="23" t="s">
        <v>38</v>
      </c>
      <c r="D8" s="23" t="s">
        <v>39</v>
      </c>
      <c r="E8" s="23" t="s">
        <v>42</v>
      </c>
      <c r="F8" s="23" t="s">
        <v>40</v>
      </c>
      <c r="G8" s="23" t="s">
        <v>41</v>
      </c>
      <c r="H8" s="23" t="s">
        <v>1</v>
      </c>
      <c r="I8" s="1"/>
      <c r="J8" s="1"/>
      <c r="K8" s="1"/>
    </row>
    <row r="9" spans="1:11" s="2" customFormat="1" x14ac:dyDescent="0.2">
      <c r="A9" s="32" t="s">
        <v>52</v>
      </c>
      <c r="B9" s="33"/>
      <c r="H9" s="5"/>
      <c r="I9" s="1"/>
      <c r="J9" s="1"/>
      <c r="K9" s="1"/>
    </row>
    <row r="10" spans="1:11" s="2" customFormat="1" x14ac:dyDescent="0.2">
      <c r="A10" s="24">
        <v>110</v>
      </c>
      <c r="B10" s="24" t="s">
        <v>17</v>
      </c>
      <c r="C10" s="34"/>
      <c r="D10" s="34"/>
      <c r="E10" s="34"/>
      <c r="F10" s="34"/>
      <c r="G10" s="34"/>
      <c r="H10" s="29">
        <f>SUM(C10:G10)</f>
        <v>0</v>
      </c>
      <c r="I10" s="1"/>
      <c r="J10" s="1"/>
      <c r="K10" s="1"/>
    </row>
    <row r="11" spans="1:11" s="2" customFormat="1" x14ac:dyDescent="0.2">
      <c r="A11" s="24">
        <v>120</v>
      </c>
      <c r="B11" s="24" t="s">
        <v>12</v>
      </c>
      <c r="C11" s="34"/>
      <c r="D11" s="34"/>
      <c r="E11" s="34"/>
      <c r="F11" s="34"/>
      <c r="G11" s="34"/>
      <c r="H11" s="29">
        <f t="shared" ref="H11:H33" si="0">SUM(C11:G11)</f>
        <v>0</v>
      </c>
      <c r="I11" s="1"/>
      <c r="J11" s="1"/>
      <c r="K11" s="1"/>
    </row>
    <row r="12" spans="1:11" s="2" customFormat="1" x14ac:dyDescent="0.2">
      <c r="A12" s="24">
        <v>130</v>
      </c>
      <c r="B12" s="24" t="s">
        <v>5</v>
      </c>
      <c r="C12" s="34"/>
      <c r="D12" s="34"/>
      <c r="E12" s="34"/>
      <c r="F12" s="34"/>
      <c r="G12" s="34"/>
      <c r="H12" s="29">
        <f t="shared" si="0"/>
        <v>0</v>
      </c>
      <c r="I12" s="1"/>
      <c r="J12" s="1"/>
      <c r="K12" s="1"/>
    </row>
    <row r="13" spans="1:11" s="2" customFormat="1" x14ac:dyDescent="0.2">
      <c r="A13" s="32" t="s">
        <v>53</v>
      </c>
      <c r="B13" s="33"/>
      <c r="C13" s="29"/>
      <c r="D13" s="29"/>
      <c r="E13" s="29"/>
      <c r="F13" s="29"/>
      <c r="G13" s="29"/>
      <c r="H13" s="29"/>
      <c r="I13" s="1"/>
      <c r="J13" s="1"/>
      <c r="K13" s="1"/>
    </row>
    <row r="14" spans="1:11" s="2" customFormat="1" x14ac:dyDescent="0.2">
      <c r="A14" s="24">
        <v>210</v>
      </c>
      <c r="B14" s="24" t="s">
        <v>54</v>
      </c>
      <c r="C14" s="34"/>
      <c r="D14" s="34"/>
      <c r="E14" s="34"/>
      <c r="F14" s="34"/>
      <c r="G14" s="34"/>
      <c r="H14" s="29">
        <f t="shared" si="0"/>
        <v>0</v>
      </c>
      <c r="I14" s="1"/>
      <c r="J14" s="1"/>
      <c r="K14" s="1"/>
    </row>
    <row r="15" spans="1:11" s="2" customFormat="1" x14ac:dyDescent="0.2">
      <c r="A15" s="24">
        <v>220</v>
      </c>
      <c r="B15" s="24" t="s">
        <v>55</v>
      </c>
      <c r="C15" s="34"/>
      <c r="D15" s="34"/>
      <c r="E15" s="34"/>
      <c r="F15" s="34"/>
      <c r="G15" s="34"/>
      <c r="H15" s="29">
        <f t="shared" si="0"/>
        <v>0</v>
      </c>
      <c r="I15" s="1"/>
      <c r="J15" s="1"/>
      <c r="K15" s="1"/>
    </row>
    <row r="16" spans="1:11" s="2" customFormat="1" x14ac:dyDescent="0.2">
      <c r="A16" s="24">
        <v>230</v>
      </c>
      <c r="B16" s="24" t="s">
        <v>56</v>
      </c>
      <c r="C16" s="34"/>
      <c r="D16" s="34"/>
      <c r="E16" s="34"/>
      <c r="F16" s="34"/>
      <c r="G16" s="34"/>
      <c r="H16" s="29">
        <f t="shared" si="0"/>
        <v>0</v>
      </c>
      <c r="I16" s="1"/>
      <c r="J16" s="1"/>
      <c r="K16" s="1"/>
    </row>
    <row r="17" spans="1:11" s="2" customFormat="1" x14ac:dyDescent="0.2">
      <c r="A17" s="24">
        <v>240</v>
      </c>
      <c r="B17" s="24" t="s">
        <v>57</v>
      </c>
      <c r="C17" s="34"/>
      <c r="D17" s="34"/>
      <c r="E17" s="34"/>
      <c r="F17" s="34"/>
      <c r="G17" s="34"/>
      <c r="H17" s="29">
        <f t="shared" si="0"/>
        <v>0</v>
      </c>
      <c r="I17" s="1"/>
      <c r="J17" s="1"/>
      <c r="K17" s="1"/>
    </row>
    <row r="18" spans="1:11" s="2" customFormat="1" x14ac:dyDescent="0.2">
      <c r="A18" s="24">
        <v>250</v>
      </c>
      <c r="B18" s="24" t="s">
        <v>58</v>
      </c>
      <c r="C18" s="34"/>
      <c r="D18" s="34"/>
      <c r="E18" s="34"/>
      <c r="F18" s="34"/>
      <c r="G18" s="34"/>
      <c r="H18" s="29">
        <f t="shared" si="0"/>
        <v>0</v>
      </c>
      <c r="I18" s="1"/>
      <c r="J18" s="1"/>
      <c r="K18" s="1"/>
    </row>
    <row r="19" spans="1:11" s="2" customFormat="1" x14ac:dyDescent="0.2">
      <c r="A19" s="24">
        <v>260</v>
      </c>
      <c r="B19" s="24" t="s">
        <v>14</v>
      </c>
      <c r="C19" s="34"/>
      <c r="D19" s="34"/>
      <c r="E19" s="34"/>
      <c r="F19" s="34"/>
      <c r="G19" s="34"/>
      <c r="H19" s="29">
        <f t="shared" si="0"/>
        <v>0</v>
      </c>
      <c r="I19" s="1"/>
      <c r="J19" s="1"/>
      <c r="K19" s="1"/>
    </row>
    <row r="20" spans="1:11" s="2" customFormat="1" x14ac:dyDescent="0.2">
      <c r="A20" s="24">
        <v>270</v>
      </c>
      <c r="B20" s="24" t="s">
        <v>15</v>
      </c>
      <c r="C20" s="34"/>
      <c r="D20" s="34"/>
      <c r="E20" s="34"/>
      <c r="F20" s="34"/>
      <c r="G20" s="34"/>
      <c r="H20" s="29">
        <f t="shared" si="0"/>
        <v>0</v>
      </c>
      <c r="I20" s="1"/>
      <c r="J20" s="1"/>
      <c r="K20" s="1"/>
    </row>
    <row r="21" spans="1:11" s="2" customFormat="1" x14ac:dyDescent="0.2">
      <c r="A21" s="32" t="s">
        <v>19</v>
      </c>
      <c r="B21" s="33"/>
      <c r="C21" s="29"/>
      <c r="D21" s="29"/>
      <c r="E21" s="29"/>
      <c r="F21" s="29"/>
      <c r="G21" s="29"/>
      <c r="H21" s="29"/>
      <c r="I21" s="1"/>
      <c r="J21" s="1"/>
      <c r="K21" s="1"/>
    </row>
    <row r="22" spans="1:11" s="2" customFormat="1" x14ac:dyDescent="0.2">
      <c r="A22" s="24">
        <v>310</v>
      </c>
      <c r="B22" s="24" t="s">
        <v>59</v>
      </c>
      <c r="C22" s="34"/>
      <c r="D22" s="34"/>
      <c r="E22" s="34"/>
      <c r="F22" s="34"/>
      <c r="G22" s="34"/>
      <c r="H22" s="29">
        <f t="shared" si="0"/>
        <v>0</v>
      </c>
      <c r="I22" s="1"/>
      <c r="J22" s="1"/>
      <c r="K22" s="1"/>
    </row>
    <row r="23" spans="1:11" x14ac:dyDescent="0.2">
      <c r="A23" s="24">
        <v>320</v>
      </c>
      <c r="B23" s="24" t="s">
        <v>20</v>
      </c>
      <c r="C23" s="34"/>
      <c r="D23" s="34"/>
      <c r="E23" s="34"/>
      <c r="F23" s="34"/>
      <c r="G23" s="34"/>
      <c r="H23" s="29">
        <f t="shared" si="0"/>
        <v>0</v>
      </c>
      <c r="I23" s="1"/>
      <c r="J23" s="1"/>
    </row>
    <row r="24" spans="1:11" x14ac:dyDescent="0.2">
      <c r="A24" s="32" t="s">
        <v>18</v>
      </c>
      <c r="B24" s="33"/>
      <c r="C24" s="29"/>
      <c r="D24" s="29"/>
      <c r="E24" s="29"/>
      <c r="F24" s="29"/>
      <c r="G24" s="29"/>
      <c r="H24" s="29"/>
    </row>
    <row r="25" spans="1:11" x14ac:dyDescent="0.2">
      <c r="A25" s="24">
        <v>410</v>
      </c>
      <c r="B25" s="24" t="s">
        <v>60</v>
      </c>
      <c r="C25" s="34"/>
      <c r="D25" s="34"/>
      <c r="E25" s="34"/>
      <c r="F25" s="34"/>
      <c r="G25" s="34"/>
      <c r="H25" s="29">
        <f t="shared" si="0"/>
        <v>0</v>
      </c>
    </row>
    <row r="26" spans="1:11" x14ac:dyDescent="0.2">
      <c r="A26" s="27">
        <v>420</v>
      </c>
      <c r="B26" s="28" t="s">
        <v>21</v>
      </c>
      <c r="C26" s="34"/>
      <c r="D26" s="34"/>
      <c r="E26" s="34"/>
      <c r="F26" s="34"/>
      <c r="G26" s="34"/>
      <c r="H26" s="29">
        <f t="shared" si="0"/>
        <v>0</v>
      </c>
    </row>
    <row r="27" spans="1:11" x14ac:dyDescent="0.2">
      <c r="A27" s="27">
        <v>430</v>
      </c>
      <c r="B27" s="28" t="s">
        <v>22</v>
      </c>
      <c r="C27" s="34"/>
      <c r="D27" s="34"/>
      <c r="E27" s="34"/>
      <c r="F27" s="34"/>
      <c r="G27" s="34"/>
      <c r="H27" s="29">
        <f t="shared" si="0"/>
        <v>0</v>
      </c>
    </row>
    <row r="28" spans="1:11" x14ac:dyDescent="0.2">
      <c r="A28" s="27">
        <v>440</v>
      </c>
      <c r="B28" s="28" t="s">
        <v>23</v>
      </c>
      <c r="C28" s="34"/>
      <c r="D28" s="34"/>
      <c r="E28" s="34"/>
      <c r="F28" s="34"/>
      <c r="G28" s="34"/>
      <c r="H28" s="29">
        <f t="shared" si="0"/>
        <v>0</v>
      </c>
    </row>
    <row r="29" spans="1:11" x14ac:dyDescent="0.2">
      <c r="A29" s="27">
        <v>450</v>
      </c>
      <c r="B29" s="28" t="s">
        <v>61</v>
      </c>
      <c r="C29" s="34"/>
      <c r="D29" s="34"/>
      <c r="E29" s="34"/>
      <c r="F29" s="34"/>
      <c r="G29" s="34"/>
      <c r="H29" s="29">
        <f t="shared" si="0"/>
        <v>0</v>
      </c>
    </row>
    <row r="30" spans="1:11" x14ac:dyDescent="0.2">
      <c r="A30" s="32" t="s">
        <v>24</v>
      </c>
      <c r="B30" s="33"/>
      <c r="C30" s="29"/>
      <c r="D30" s="29"/>
      <c r="E30" s="29"/>
      <c r="F30" s="29"/>
      <c r="G30" s="29"/>
      <c r="H30" s="29"/>
    </row>
    <row r="31" spans="1:11" x14ac:dyDescent="0.2">
      <c r="A31" s="24">
        <v>510</v>
      </c>
      <c r="B31" s="24" t="s">
        <v>62</v>
      </c>
      <c r="C31" s="34"/>
      <c r="D31" s="34"/>
      <c r="E31" s="34"/>
      <c r="F31" s="34"/>
      <c r="G31" s="34"/>
      <c r="H31" s="29">
        <f t="shared" si="0"/>
        <v>0</v>
      </c>
    </row>
    <row r="32" spans="1:11" x14ac:dyDescent="0.2">
      <c r="A32" s="24">
        <v>520</v>
      </c>
      <c r="B32" s="24" t="s">
        <v>16</v>
      </c>
      <c r="C32" s="34"/>
      <c r="D32" s="34"/>
      <c r="E32" s="34"/>
      <c r="F32" s="34"/>
      <c r="G32" s="34"/>
      <c r="H32" s="29">
        <f t="shared" si="0"/>
        <v>0</v>
      </c>
    </row>
    <row r="33" spans="1:8" x14ac:dyDescent="0.2">
      <c r="A33" s="24">
        <v>530</v>
      </c>
      <c r="B33" s="24" t="s">
        <v>3</v>
      </c>
      <c r="C33" s="34"/>
      <c r="D33" s="34"/>
      <c r="E33" s="34"/>
      <c r="F33" s="34"/>
      <c r="G33" s="34"/>
      <c r="H33" s="29">
        <f t="shared" si="0"/>
        <v>0</v>
      </c>
    </row>
    <row r="34" spans="1:8" x14ac:dyDescent="0.2">
      <c r="A34" s="24"/>
      <c r="B34" s="24" t="s">
        <v>6</v>
      </c>
      <c r="C34" s="25">
        <f t="shared" ref="C34:H34" si="1">+SUM(C10:C12)-SUM(C14:C33)</f>
        <v>0</v>
      </c>
      <c r="D34" s="25">
        <f t="shared" si="1"/>
        <v>0</v>
      </c>
      <c r="E34" s="25">
        <f t="shared" si="1"/>
        <v>0</v>
      </c>
      <c r="F34" s="25">
        <f t="shared" si="1"/>
        <v>0</v>
      </c>
      <c r="G34" s="25">
        <f t="shared" si="1"/>
        <v>0</v>
      </c>
      <c r="H34" s="25">
        <f t="shared" si="1"/>
        <v>0</v>
      </c>
    </row>
  </sheetData>
  <sheetProtection formatCells="0" selectLockedCells="1"/>
  <mergeCells count="7">
    <mergeCell ref="C4:E4"/>
    <mergeCell ref="C6:E6"/>
    <mergeCell ref="A24:B24"/>
    <mergeCell ref="A30:B30"/>
    <mergeCell ref="A9:B9"/>
    <mergeCell ref="A13:B13"/>
    <mergeCell ref="A21:B21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63"/>
  <sheetViews>
    <sheetView workbookViewId="0">
      <selection activeCell="A19" sqref="A19:B21"/>
    </sheetView>
  </sheetViews>
  <sheetFormatPr defaultColWidth="9.140625" defaultRowHeight="12.75" x14ac:dyDescent="0.2"/>
  <cols>
    <col min="1" max="1" width="5" style="19" bestFit="1" customWidth="1"/>
    <col min="2" max="2" width="28.28515625" style="19" bestFit="1" customWidth="1"/>
    <col min="3" max="3" width="9.140625" style="19"/>
    <col min="4" max="4" width="10.140625" style="19" bestFit="1" customWidth="1"/>
    <col min="5" max="5" width="18.7109375" style="19" bestFit="1" customWidth="1"/>
    <col min="6" max="6" width="9.140625" style="19"/>
    <col min="7" max="7" width="22" style="19" bestFit="1" customWidth="1"/>
    <col min="8" max="8" width="22" style="19" customWidth="1"/>
    <col min="9" max="16384" width="9.140625" style="19"/>
  </cols>
  <sheetData>
    <row r="1" spans="1:10" x14ac:dyDescent="0.2">
      <c r="A1" s="15" t="s">
        <v>2</v>
      </c>
      <c r="B1" s="17" t="s">
        <v>0</v>
      </c>
      <c r="D1" s="19" t="s">
        <v>11</v>
      </c>
      <c r="E1" s="19" t="s">
        <v>37</v>
      </c>
      <c r="G1" s="19" t="s">
        <v>48</v>
      </c>
      <c r="I1" s="19" t="s">
        <v>49</v>
      </c>
      <c r="J1" s="19" t="s">
        <v>50</v>
      </c>
    </row>
    <row r="2" spans="1:10" x14ac:dyDescent="0.2">
      <c r="A2" s="22">
        <v>110</v>
      </c>
      <c r="B2" s="16" t="s">
        <v>17</v>
      </c>
      <c r="D2" s="20">
        <v>43647</v>
      </c>
      <c r="E2" s="21">
        <v>1</v>
      </c>
      <c r="G2" s="19" t="s">
        <v>38</v>
      </c>
      <c r="H2" s="19">
        <v>1</v>
      </c>
      <c r="I2" s="19" t="s">
        <v>47</v>
      </c>
      <c r="J2" s="19" t="s">
        <v>46</v>
      </c>
    </row>
    <row r="3" spans="1:10" x14ac:dyDescent="0.2">
      <c r="A3" s="22">
        <v>120</v>
      </c>
      <c r="B3" s="17" t="s">
        <v>12</v>
      </c>
      <c r="D3" s="20">
        <v>43648</v>
      </c>
      <c r="E3" s="21">
        <v>1</v>
      </c>
      <c r="G3" s="19" t="s">
        <v>39</v>
      </c>
      <c r="H3" s="19">
        <v>2</v>
      </c>
    </row>
    <row r="4" spans="1:10" x14ac:dyDescent="0.2">
      <c r="A4" s="15">
        <v>130</v>
      </c>
      <c r="B4" s="17" t="s">
        <v>5</v>
      </c>
      <c r="D4" s="20">
        <v>43649</v>
      </c>
      <c r="E4" s="21">
        <v>1</v>
      </c>
      <c r="G4" s="19" t="s">
        <v>42</v>
      </c>
      <c r="H4" s="19">
        <v>3</v>
      </c>
    </row>
    <row r="5" spans="1:10" x14ac:dyDescent="0.2">
      <c r="A5" s="15">
        <v>210</v>
      </c>
      <c r="B5" s="17" t="s">
        <v>54</v>
      </c>
      <c r="D5" s="20">
        <v>43650</v>
      </c>
      <c r="E5" s="21">
        <v>1</v>
      </c>
      <c r="G5" s="19" t="s">
        <v>40</v>
      </c>
      <c r="H5" s="19">
        <v>4</v>
      </c>
    </row>
    <row r="6" spans="1:10" x14ac:dyDescent="0.2">
      <c r="A6" s="15">
        <v>220</v>
      </c>
      <c r="B6" s="17" t="s">
        <v>55</v>
      </c>
      <c r="D6" s="20">
        <v>43651</v>
      </c>
      <c r="E6" s="21">
        <v>1</v>
      </c>
      <c r="G6" s="19" t="s">
        <v>41</v>
      </c>
      <c r="H6" s="19">
        <v>5</v>
      </c>
    </row>
    <row r="7" spans="1:10" x14ac:dyDescent="0.2">
      <c r="A7" s="15">
        <v>230</v>
      </c>
      <c r="B7" s="17" t="s">
        <v>56</v>
      </c>
      <c r="D7" s="20">
        <v>43652</v>
      </c>
      <c r="E7" s="21">
        <v>1</v>
      </c>
    </row>
    <row r="8" spans="1:10" x14ac:dyDescent="0.2">
      <c r="A8" s="15">
        <v>240</v>
      </c>
      <c r="B8" s="17" t="s">
        <v>57</v>
      </c>
      <c r="D8" s="20">
        <v>43653</v>
      </c>
      <c r="E8" s="21">
        <v>1</v>
      </c>
    </row>
    <row r="9" spans="1:10" x14ac:dyDescent="0.2">
      <c r="A9" s="15">
        <v>250</v>
      </c>
      <c r="B9" s="17" t="s">
        <v>58</v>
      </c>
      <c r="D9" s="20">
        <v>43654</v>
      </c>
      <c r="E9" s="21">
        <v>1</v>
      </c>
    </row>
    <row r="10" spans="1:10" x14ac:dyDescent="0.2">
      <c r="A10" s="15">
        <v>260</v>
      </c>
      <c r="B10" s="17" t="s">
        <v>14</v>
      </c>
      <c r="D10" s="20">
        <v>43655</v>
      </c>
      <c r="E10" s="21">
        <v>1</v>
      </c>
    </row>
    <row r="11" spans="1:10" x14ac:dyDescent="0.2">
      <c r="A11" s="15">
        <v>270</v>
      </c>
      <c r="B11" s="17" t="s">
        <v>15</v>
      </c>
      <c r="D11" s="20">
        <v>43656</v>
      </c>
      <c r="E11" s="21">
        <v>1</v>
      </c>
    </row>
    <row r="12" spans="1:10" x14ac:dyDescent="0.2">
      <c r="A12" s="15">
        <v>310</v>
      </c>
      <c r="B12" s="17" t="s">
        <v>59</v>
      </c>
      <c r="D12" s="20">
        <v>43657</v>
      </c>
      <c r="E12" s="21">
        <v>1</v>
      </c>
    </row>
    <row r="13" spans="1:10" x14ac:dyDescent="0.2">
      <c r="A13" s="15">
        <v>320</v>
      </c>
      <c r="B13" s="17" t="s">
        <v>20</v>
      </c>
      <c r="D13" s="20">
        <v>43658</v>
      </c>
      <c r="E13" s="21">
        <v>1</v>
      </c>
    </row>
    <row r="14" spans="1:10" x14ac:dyDescent="0.2">
      <c r="A14" s="15">
        <v>410</v>
      </c>
      <c r="B14" s="17" t="s">
        <v>60</v>
      </c>
      <c r="D14" s="20">
        <v>43659</v>
      </c>
      <c r="E14" s="21">
        <v>1</v>
      </c>
    </row>
    <row r="15" spans="1:10" x14ac:dyDescent="0.2">
      <c r="A15" s="15">
        <v>420</v>
      </c>
      <c r="B15" s="17" t="s">
        <v>21</v>
      </c>
      <c r="D15" s="20">
        <v>43660</v>
      </c>
      <c r="E15" s="21">
        <v>1</v>
      </c>
    </row>
    <row r="16" spans="1:10" x14ac:dyDescent="0.2">
      <c r="A16" s="15">
        <v>430</v>
      </c>
      <c r="B16" s="17" t="s">
        <v>22</v>
      </c>
      <c r="D16" s="20">
        <v>43661</v>
      </c>
      <c r="E16" s="21">
        <v>1</v>
      </c>
    </row>
    <row r="17" spans="1:5" x14ac:dyDescent="0.2">
      <c r="A17" s="15">
        <v>440</v>
      </c>
      <c r="B17" s="17" t="s">
        <v>23</v>
      </c>
      <c r="D17" s="20">
        <v>43662</v>
      </c>
      <c r="E17" s="21">
        <v>1</v>
      </c>
    </row>
    <row r="18" spans="1:5" x14ac:dyDescent="0.2">
      <c r="A18" s="15">
        <v>450</v>
      </c>
      <c r="B18" s="17" t="s">
        <v>61</v>
      </c>
      <c r="D18" s="20">
        <v>43663</v>
      </c>
      <c r="E18" s="21">
        <v>1</v>
      </c>
    </row>
    <row r="19" spans="1:5" x14ac:dyDescent="0.2">
      <c r="A19" s="15">
        <v>510</v>
      </c>
      <c r="B19" s="17" t="s">
        <v>62</v>
      </c>
      <c r="D19" s="20">
        <v>43664</v>
      </c>
      <c r="E19" s="21">
        <v>1</v>
      </c>
    </row>
    <row r="20" spans="1:5" x14ac:dyDescent="0.2">
      <c r="A20" s="15">
        <v>520</v>
      </c>
      <c r="B20" s="17" t="s">
        <v>16</v>
      </c>
      <c r="D20" s="20">
        <v>43665</v>
      </c>
      <c r="E20" s="21">
        <v>1</v>
      </c>
    </row>
    <row r="21" spans="1:5" x14ac:dyDescent="0.2">
      <c r="A21" s="15">
        <v>530</v>
      </c>
      <c r="B21" s="17" t="s">
        <v>3</v>
      </c>
      <c r="D21" s="20">
        <v>43666</v>
      </c>
      <c r="E21" s="21">
        <v>1</v>
      </c>
    </row>
    <row r="22" spans="1:5" x14ac:dyDescent="0.2">
      <c r="D22" s="20">
        <v>43667</v>
      </c>
      <c r="E22" s="21">
        <v>1</v>
      </c>
    </row>
    <row r="23" spans="1:5" x14ac:dyDescent="0.2">
      <c r="A23" s="15"/>
      <c r="B23" s="18"/>
      <c r="D23" s="20">
        <v>43668</v>
      </c>
      <c r="E23" s="21">
        <v>1</v>
      </c>
    </row>
    <row r="24" spans="1:5" x14ac:dyDescent="0.2">
      <c r="A24" s="15"/>
      <c r="D24" s="20">
        <v>43669</v>
      </c>
      <c r="E24" s="21">
        <v>1</v>
      </c>
    </row>
    <row r="25" spans="1:5" x14ac:dyDescent="0.2">
      <c r="A25" s="15"/>
      <c r="D25" s="20">
        <v>43670</v>
      </c>
      <c r="E25" s="21">
        <v>1</v>
      </c>
    </row>
    <row r="26" spans="1:5" x14ac:dyDescent="0.2">
      <c r="A26" s="15"/>
      <c r="D26" s="20">
        <v>43671</v>
      </c>
      <c r="E26" s="21">
        <v>1</v>
      </c>
    </row>
    <row r="27" spans="1:5" x14ac:dyDescent="0.2">
      <c r="A27" s="15"/>
      <c r="D27" s="20">
        <v>43672</v>
      </c>
      <c r="E27" s="21">
        <v>1</v>
      </c>
    </row>
    <row r="28" spans="1:5" x14ac:dyDescent="0.2">
      <c r="A28" s="15"/>
      <c r="D28" s="20">
        <v>43673</v>
      </c>
      <c r="E28" s="21">
        <v>1</v>
      </c>
    </row>
    <row r="29" spans="1:5" x14ac:dyDescent="0.2">
      <c r="A29" s="15"/>
      <c r="D29" s="20">
        <v>43674</v>
      </c>
      <c r="E29" s="21">
        <v>1</v>
      </c>
    </row>
    <row r="30" spans="1:5" x14ac:dyDescent="0.2">
      <c r="A30" s="15"/>
      <c r="D30" s="20">
        <v>43675</v>
      </c>
      <c r="E30" s="21">
        <v>1</v>
      </c>
    </row>
    <row r="31" spans="1:5" x14ac:dyDescent="0.2">
      <c r="A31" s="15"/>
      <c r="D31" s="20">
        <v>43676</v>
      </c>
      <c r="E31" s="21">
        <v>1</v>
      </c>
    </row>
    <row r="32" spans="1:5" x14ac:dyDescent="0.2">
      <c r="A32" s="15"/>
      <c r="D32" s="20">
        <v>43677</v>
      </c>
      <c r="E32" s="21">
        <v>1</v>
      </c>
    </row>
    <row r="33" spans="1:5" x14ac:dyDescent="0.2">
      <c r="A33" s="15"/>
      <c r="D33" s="20">
        <v>43678</v>
      </c>
      <c r="E33" s="21">
        <v>1</v>
      </c>
    </row>
    <row r="34" spans="1:5" x14ac:dyDescent="0.2">
      <c r="A34" s="15"/>
      <c r="D34" s="20">
        <v>43679</v>
      </c>
      <c r="E34" s="21">
        <v>1</v>
      </c>
    </row>
    <row r="35" spans="1:5" x14ac:dyDescent="0.2">
      <c r="A35" s="15"/>
      <c r="D35" s="20">
        <v>43680</v>
      </c>
      <c r="E35" s="21">
        <v>1</v>
      </c>
    </row>
    <row r="36" spans="1:5" x14ac:dyDescent="0.2">
      <c r="A36" s="15"/>
      <c r="B36" s="17"/>
      <c r="D36" s="20">
        <v>43681</v>
      </c>
      <c r="E36" s="21">
        <v>1</v>
      </c>
    </row>
    <row r="37" spans="1:5" x14ac:dyDescent="0.2">
      <c r="D37" s="20">
        <v>43682</v>
      </c>
      <c r="E37" s="21">
        <v>1</v>
      </c>
    </row>
    <row r="38" spans="1:5" x14ac:dyDescent="0.2">
      <c r="D38" s="20">
        <v>43683</v>
      </c>
      <c r="E38" s="21">
        <v>1</v>
      </c>
    </row>
    <row r="39" spans="1:5" x14ac:dyDescent="0.2">
      <c r="D39" s="20">
        <v>43684</v>
      </c>
      <c r="E39" s="21">
        <v>1</v>
      </c>
    </row>
    <row r="40" spans="1:5" x14ac:dyDescent="0.2">
      <c r="D40" s="20">
        <v>43685</v>
      </c>
      <c r="E40" s="21">
        <v>1</v>
      </c>
    </row>
    <row r="41" spans="1:5" x14ac:dyDescent="0.2">
      <c r="D41" s="20">
        <v>43686</v>
      </c>
      <c r="E41" s="21">
        <v>1</v>
      </c>
    </row>
    <row r="42" spans="1:5" x14ac:dyDescent="0.2">
      <c r="D42" s="20">
        <v>43687</v>
      </c>
      <c r="E42" s="21">
        <v>1</v>
      </c>
    </row>
    <row r="43" spans="1:5" x14ac:dyDescent="0.2">
      <c r="D43" s="20">
        <v>43688</v>
      </c>
      <c r="E43" s="21">
        <v>1</v>
      </c>
    </row>
    <row r="44" spans="1:5" x14ac:dyDescent="0.2">
      <c r="D44" s="20">
        <v>43689</v>
      </c>
      <c r="E44" s="21">
        <v>1</v>
      </c>
    </row>
    <row r="45" spans="1:5" x14ac:dyDescent="0.2">
      <c r="D45" s="20">
        <v>43690</v>
      </c>
      <c r="E45" s="21">
        <v>1</v>
      </c>
    </row>
    <row r="46" spans="1:5" x14ac:dyDescent="0.2">
      <c r="D46" s="20">
        <v>43691</v>
      </c>
      <c r="E46" s="21">
        <v>1</v>
      </c>
    </row>
    <row r="47" spans="1:5" x14ac:dyDescent="0.2">
      <c r="D47" s="20">
        <v>43692</v>
      </c>
      <c r="E47" s="21">
        <v>1</v>
      </c>
    </row>
    <row r="48" spans="1:5" x14ac:dyDescent="0.2">
      <c r="D48" s="20">
        <v>43693</v>
      </c>
      <c r="E48" s="21">
        <v>1</v>
      </c>
    </row>
    <row r="49" spans="4:5" x14ac:dyDescent="0.2">
      <c r="D49" s="20">
        <v>43694</v>
      </c>
      <c r="E49" s="21">
        <v>1</v>
      </c>
    </row>
    <row r="50" spans="4:5" x14ac:dyDescent="0.2">
      <c r="D50" s="20">
        <v>43695</v>
      </c>
      <c r="E50" s="21">
        <v>1</v>
      </c>
    </row>
    <row r="51" spans="4:5" x14ac:dyDescent="0.2">
      <c r="D51" s="20">
        <v>43696</v>
      </c>
      <c r="E51" s="21">
        <v>1</v>
      </c>
    </row>
    <row r="52" spans="4:5" x14ac:dyDescent="0.2">
      <c r="D52" s="20">
        <v>43697</v>
      </c>
      <c r="E52" s="21">
        <v>1</v>
      </c>
    </row>
    <row r="53" spans="4:5" x14ac:dyDescent="0.2">
      <c r="D53" s="20">
        <v>43698</v>
      </c>
      <c r="E53" s="21">
        <v>1</v>
      </c>
    </row>
    <row r="54" spans="4:5" x14ac:dyDescent="0.2">
      <c r="D54" s="20">
        <v>43699</v>
      </c>
      <c r="E54" s="21">
        <v>1</v>
      </c>
    </row>
    <row r="55" spans="4:5" x14ac:dyDescent="0.2">
      <c r="D55" s="20">
        <v>43700</v>
      </c>
      <c r="E55" s="21">
        <v>1</v>
      </c>
    </row>
    <row r="56" spans="4:5" x14ac:dyDescent="0.2">
      <c r="D56" s="20">
        <v>43701</v>
      </c>
      <c r="E56" s="21">
        <v>1</v>
      </c>
    </row>
    <row r="57" spans="4:5" x14ac:dyDescent="0.2">
      <c r="D57" s="20">
        <v>43702</v>
      </c>
      <c r="E57" s="21">
        <v>1</v>
      </c>
    </row>
    <row r="58" spans="4:5" x14ac:dyDescent="0.2">
      <c r="D58" s="20">
        <v>43703</v>
      </c>
      <c r="E58" s="21">
        <v>1</v>
      </c>
    </row>
    <row r="59" spans="4:5" x14ac:dyDescent="0.2">
      <c r="D59" s="20">
        <v>43704</v>
      </c>
      <c r="E59" s="21">
        <v>1</v>
      </c>
    </row>
    <row r="60" spans="4:5" x14ac:dyDescent="0.2">
      <c r="D60" s="20">
        <v>43705</v>
      </c>
      <c r="E60" s="21">
        <v>1</v>
      </c>
    </row>
    <row r="61" spans="4:5" x14ac:dyDescent="0.2">
      <c r="D61" s="20">
        <v>43706</v>
      </c>
      <c r="E61" s="21">
        <v>1</v>
      </c>
    </row>
    <row r="62" spans="4:5" x14ac:dyDescent="0.2">
      <c r="D62" s="20">
        <v>43707</v>
      </c>
      <c r="E62" s="21">
        <v>1</v>
      </c>
    </row>
    <row r="63" spans="4:5" x14ac:dyDescent="0.2">
      <c r="D63" s="20">
        <v>43708</v>
      </c>
      <c r="E63" s="21">
        <v>1</v>
      </c>
    </row>
    <row r="64" spans="4:5" x14ac:dyDescent="0.2">
      <c r="D64" s="20">
        <v>43709</v>
      </c>
      <c r="E64" s="21">
        <v>1</v>
      </c>
    </row>
    <row r="65" spans="4:5" x14ac:dyDescent="0.2">
      <c r="D65" s="20">
        <v>43710</v>
      </c>
      <c r="E65" s="21">
        <v>1</v>
      </c>
    </row>
    <row r="66" spans="4:5" x14ac:dyDescent="0.2">
      <c r="D66" s="20">
        <v>43711</v>
      </c>
      <c r="E66" s="21">
        <v>1</v>
      </c>
    </row>
    <row r="67" spans="4:5" x14ac:dyDescent="0.2">
      <c r="D67" s="20">
        <v>43712</v>
      </c>
      <c r="E67" s="21">
        <v>1</v>
      </c>
    </row>
    <row r="68" spans="4:5" x14ac:dyDescent="0.2">
      <c r="D68" s="20">
        <v>43713</v>
      </c>
      <c r="E68" s="21">
        <v>1</v>
      </c>
    </row>
    <row r="69" spans="4:5" x14ac:dyDescent="0.2">
      <c r="D69" s="20">
        <v>43714</v>
      </c>
      <c r="E69" s="21">
        <v>1</v>
      </c>
    </row>
    <row r="70" spans="4:5" x14ac:dyDescent="0.2">
      <c r="D70" s="20">
        <v>43715</v>
      </c>
      <c r="E70" s="21">
        <v>1</v>
      </c>
    </row>
    <row r="71" spans="4:5" x14ac:dyDescent="0.2">
      <c r="D71" s="20">
        <v>43716</v>
      </c>
      <c r="E71" s="21">
        <v>1</v>
      </c>
    </row>
    <row r="72" spans="4:5" x14ac:dyDescent="0.2">
      <c r="D72" s="20">
        <v>43717</v>
      </c>
      <c r="E72" s="21">
        <v>1</v>
      </c>
    </row>
    <row r="73" spans="4:5" x14ac:dyDescent="0.2">
      <c r="D73" s="20">
        <v>43718</v>
      </c>
      <c r="E73" s="21">
        <v>1</v>
      </c>
    </row>
    <row r="74" spans="4:5" x14ac:dyDescent="0.2">
      <c r="D74" s="20">
        <v>43719</v>
      </c>
      <c r="E74" s="21">
        <v>1</v>
      </c>
    </row>
    <row r="75" spans="4:5" x14ac:dyDescent="0.2">
      <c r="D75" s="20">
        <v>43720</v>
      </c>
      <c r="E75" s="21">
        <v>1</v>
      </c>
    </row>
    <row r="76" spans="4:5" x14ac:dyDescent="0.2">
      <c r="D76" s="20">
        <v>43721</v>
      </c>
      <c r="E76" s="21">
        <v>1</v>
      </c>
    </row>
    <row r="77" spans="4:5" x14ac:dyDescent="0.2">
      <c r="D77" s="20">
        <v>43722</v>
      </c>
      <c r="E77" s="21">
        <v>1</v>
      </c>
    </row>
    <row r="78" spans="4:5" x14ac:dyDescent="0.2">
      <c r="D78" s="20">
        <v>43723</v>
      </c>
      <c r="E78" s="21">
        <v>1</v>
      </c>
    </row>
    <row r="79" spans="4:5" x14ac:dyDescent="0.2">
      <c r="D79" s="20">
        <v>43724</v>
      </c>
      <c r="E79" s="21">
        <v>1</v>
      </c>
    </row>
    <row r="80" spans="4:5" x14ac:dyDescent="0.2">
      <c r="D80" s="20">
        <v>43725</v>
      </c>
      <c r="E80" s="21">
        <v>1</v>
      </c>
    </row>
    <row r="81" spans="4:5" x14ac:dyDescent="0.2">
      <c r="D81" s="20">
        <v>43726</v>
      </c>
      <c r="E81" s="21">
        <v>1</v>
      </c>
    </row>
    <row r="82" spans="4:5" x14ac:dyDescent="0.2">
      <c r="D82" s="20">
        <v>43727</v>
      </c>
      <c r="E82" s="21">
        <v>1</v>
      </c>
    </row>
    <row r="83" spans="4:5" x14ac:dyDescent="0.2">
      <c r="D83" s="20">
        <v>43728</v>
      </c>
      <c r="E83" s="21">
        <v>1</v>
      </c>
    </row>
    <row r="84" spans="4:5" x14ac:dyDescent="0.2">
      <c r="D84" s="20">
        <v>43729</v>
      </c>
      <c r="E84" s="21">
        <v>1</v>
      </c>
    </row>
    <row r="85" spans="4:5" x14ac:dyDescent="0.2">
      <c r="D85" s="20">
        <v>43730</v>
      </c>
      <c r="E85" s="21">
        <v>1</v>
      </c>
    </row>
    <row r="86" spans="4:5" x14ac:dyDescent="0.2">
      <c r="D86" s="20">
        <v>43731</v>
      </c>
      <c r="E86" s="21">
        <v>1</v>
      </c>
    </row>
    <row r="87" spans="4:5" x14ac:dyDescent="0.2">
      <c r="D87" s="20">
        <v>43732</v>
      </c>
      <c r="E87" s="21">
        <v>1</v>
      </c>
    </row>
    <row r="88" spans="4:5" x14ac:dyDescent="0.2">
      <c r="D88" s="20">
        <v>43733</v>
      </c>
      <c r="E88" s="21">
        <v>1</v>
      </c>
    </row>
    <row r="89" spans="4:5" x14ac:dyDescent="0.2">
      <c r="D89" s="20">
        <v>43734</v>
      </c>
      <c r="E89" s="21">
        <v>1</v>
      </c>
    </row>
    <row r="90" spans="4:5" x14ac:dyDescent="0.2">
      <c r="D90" s="20">
        <v>43735</v>
      </c>
      <c r="E90" s="21">
        <v>1</v>
      </c>
    </row>
    <row r="91" spans="4:5" x14ac:dyDescent="0.2">
      <c r="D91" s="20">
        <v>43736</v>
      </c>
      <c r="E91" s="21">
        <v>1</v>
      </c>
    </row>
    <row r="92" spans="4:5" x14ac:dyDescent="0.2">
      <c r="D92" s="20">
        <v>43737</v>
      </c>
      <c r="E92" s="21">
        <v>1</v>
      </c>
    </row>
    <row r="93" spans="4:5" x14ac:dyDescent="0.2">
      <c r="D93" s="20">
        <v>43738</v>
      </c>
      <c r="E93" s="21">
        <v>1</v>
      </c>
    </row>
    <row r="94" spans="4:5" x14ac:dyDescent="0.2">
      <c r="D94" s="20">
        <v>43739</v>
      </c>
      <c r="E94" s="21">
        <v>1</v>
      </c>
    </row>
    <row r="95" spans="4:5" x14ac:dyDescent="0.2">
      <c r="D95" s="20">
        <v>43740</v>
      </c>
      <c r="E95" s="21">
        <v>1</v>
      </c>
    </row>
    <row r="96" spans="4:5" x14ac:dyDescent="0.2">
      <c r="D96" s="20">
        <v>43741</v>
      </c>
      <c r="E96" s="21">
        <v>1</v>
      </c>
    </row>
    <row r="97" spans="4:5" x14ac:dyDescent="0.2">
      <c r="D97" s="20">
        <v>43742</v>
      </c>
      <c r="E97" s="21">
        <v>1</v>
      </c>
    </row>
    <row r="98" spans="4:5" x14ac:dyDescent="0.2">
      <c r="D98" s="20">
        <v>43743</v>
      </c>
      <c r="E98" s="21">
        <v>1</v>
      </c>
    </row>
    <row r="99" spans="4:5" x14ac:dyDescent="0.2">
      <c r="D99" s="20">
        <v>43744</v>
      </c>
      <c r="E99" s="21">
        <v>1</v>
      </c>
    </row>
    <row r="100" spans="4:5" x14ac:dyDescent="0.2">
      <c r="D100" s="20">
        <v>43745</v>
      </c>
      <c r="E100" s="21">
        <v>1</v>
      </c>
    </row>
    <row r="101" spans="4:5" x14ac:dyDescent="0.2">
      <c r="D101" s="20">
        <v>43746</v>
      </c>
      <c r="E101" s="21">
        <v>1</v>
      </c>
    </row>
    <row r="102" spans="4:5" x14ac:dyDescent="0.2">
      <c r="D102" s="20">
        <v>43747</v>
      </c>
      <c r="E102" s="21">
        <v>1</v>
      </c>
    </row>
    <row r="103" spans="4:5" x14ac:dyDescent="0.2">
      <c r="D103" s="20">
        <v>43748</v>
      </c>
      <c r="E103" s="21">
        <v>1</v>
      </c>
    </row>
    <row r="104" spans="4:5" x14ac:dyDescent="0.2">
      <c r="D104" s="20">
        <v>43749</v>
      </c>
      <c r="E104" s="21">
        <v>1</v>
      </c>
    </row>
    <row r="105" spans="4:5" x14ac:dyDescent="0.2">
      <c r="D105" s="20">
        <v>43750</v>
      </c>
      <c r="E105" s="21">
        <v>1</v>
      </c>
    </row>
    <row r="106" spans="4:5" x14ac:dyDescent="0.2">
      <c r="D106" s="20">
        <v>43751</v>
      </c>
      <c r="E106" s="21">
        <v>1</v>
      </c>
    </row>
    <row r="107" spans="4:5" x14ac:dyDescent="0.2">
      <c r="D107" s="20">
        <v>43752</v>
      </c>
      <c r="E107" s="21">
        <v>1</v>
      </c>
    </row>
    <row r="108" spans="4:5" x14ac:dyDescent="0.2">
      <c r="D108" s="20">
        <v>43753</v>
      </c>
      <c r="E108" s="21">
        <v>1</v>
      </c>
    </row>
    <row r="109" spans="4:5" x14ac:dyDescent="0.2">
      <c r="D109" s="20">
        <v>43754</v>
      </c>
      <c r="E109" s="21">
        <v>1</v>
      </c>
    </row>
    <row r="110" spans="4:5" x14ac:dyDescent="0.2">
      <c r="D110" s="20">
        <v>43755</v>
      </c>
      <c r="E110" s="21">
        <v>1</v>
      </c>
    </row>
    <row r="111" spans="4:5" x14ac:dyDescent="0.2">
      <c r="D111" s="20">
        <v>43756</v>
      </c>
      <c r="E111" s="21">
        <v>1</v>
      </c>
    </row>
    <row r="112" spans="4:5" x14ac:dyDescent="0.2">
      <c r="D112" s="20">
        <v>43757</v>
      </c>
      <c r="E112" s="21">
        <v>1</v>
      </c>
    </row>
    <row r="113" spans="4:5" x14ac:dyDescent="0.2">
      <c r="D113" s="20">
        <v>43758</v>
      </c>
      <c r="E113" s="21">
        <v>1</v>
      </c>
    </row>
    <row r="114" spans="4:5" x14ac:dyDescent="0.2">
      <c r="D114" s="20">
        <v>43759</v>
      </c>
      <c r="E114" s="21">
        <v>1</v>
      </c>
    </row>
    <row r="115" spans="4:5" x14ac:dyDescent="0.2">
      <c r="D115" s="20">
        <v>43760</v>
      </c>
      <c r="E115" s="21">
        <v>1</v>
      </c>
    </row>
    <row r="116" spans="4:5" x14ac:dyDescent="0.2">
      <c r="D116" s="20">
        <v>43761</v>
      </c>
      <c r="E116" s="21">
        <v>1</v>
      </c>
    </row>
    <row r="117" spans="4:5" x14ac:dyDescent="0.2">
      <c r="D117" s="20">
        <v>43762</v>
      </c>
      <c r="E117" s="21">
        <v>1</v>
      </c>
    </row>
    <row r="118" spans="4:5" x14ac:dyDescent="0.2">
      <c r="D118" s="20">
        <v>43763</v>
      </c>
      <c r="E118" s="21">
        <v>1</v>
      </c>
    </row>
    <row r="119" spans="4:5" x14ac:dyDescent="0.2">
      <c r="D119" s="20">
        <v>43764</v>
      </c>
      <c r="E119" s="21">
        <v>1</v>
      </c>
    </row>
    <row r="120" spans="4:5" x14ac:dyDescent="0.2">
      <c r="D120" s="20">
        <v>43765</v>
      </c>
      <c r="E120" s="21">
        <v>1</v>
      </c>
    </row>
    <row r="121" spans="4:5" x14ac:dyDescent="0.2">
      <c r="D121" s="20">
        <v>43766</v>
      </c>
      <c r="E121" s="21">
        <v>1</v>
      </c>
    </row>
    <row r="122" spans="4:5" x14ac:dyDescent="0.2">
      <c r="D122" s="20">
        <v>43767</v>
      </c>
      <c r="E122" s="21">
        <v>1</v>
      </c>
    </row>
    <row r="123" spans="4:5" x14ac:dyDescent="0.2">
      <c r="D123" s="20">
        <v>43768</v>
      </c>
      <c r="E123" s="21">
        <v>1</v>
      </c>
    </row>
    <row r="124" spans="4:5" x14ac:dyDescent="0.2">
      <c r="D124" s="20">
        <v>43769</v>
      </c>
      <c r="E124" s="21">
        <v>1</v>
      </c>
    </row>
    <row r="125" spans="4:5" x14ac:dyDescent="0.2">
      <c r="D125" s="20">
        <v>43770</v>
      </c>
      <c r="E125" s="21">
        <v>1</v>
      </c>
    </row>
    <row r="126" spans="4:5" x14ac:dyDescent="0.2">
      <c r="D126" s="20">
        <v>43771</v>
      </c>
      <c r="E126" s="21">
        <v>1</v>
      </c>
    </row>
    <row r="127" spans="4:5" x14ac:dyDescent="0.2">
      <c r="D127" s="20">
        <v>43772</v>
      </c>
      <c r="E127" s="21">
        <v>1</v>
      </c>
    </row>
    <row r="128" spans="4:5" x14ac:dyDescent="0.2">
      <c r="D128" s="20">
        <v>43773</v>
      </c>
      <c r="E128" s="21">
        <v>1</v>
      </c>
    </row>
    <row r="129" spans="4:5" x14ac:dyDescent="0.2">
      <c r="D129" s="20">
        <v>43774</v>
      </c>
      <c r="E129" s="21">
        <v>1</v>
      </c>
    </row>
    <row r="130" spans="4:5" x14ac:dyDescent="0.2">
      <c r="D130" s="20">
        <v>43775</v>
      </c>
      <c r="E130" s="21">
        <v>1</v>
      </c>
    </row>
    <row r="131" spans="4:5" x14ac:dyDescent="0.2">
      <c r="D131" s="20">
        <v>43776</v>
      </c>
      <c r="E131" s="21">
        <v>1</v>
      </c>
    </row>
    <row r="132" spans="4:5" x14ac:dyDescent="0.2">
      <c r="D132" s="20">
        <v>43777</v>
      </c>
      <c r="E132" s="21">
        <v>1</v>
      </c>
    </row>
    <row r="133" spans="4:5" x14ac:dyDescent="0.2">
      <c r="D133" s="20">
        <v>43778</v>
      </c>
      <c r="E133" s="21">
        <v>1</v>
      </c>
    </row>
    <row r="134" spans="4:5" x14ac:dyDescent="0.2">
      <c r="D134" s="20">
        <v>43779</v>
      </c>
      <c r="E134" s="21">
        <v>1</v>
      </c>
    </row>
    <row r="135" spans="4:5" x14ac:dyDescent="0.2">
      <c r="D135" s="20">
        <v>43780</v>
      </c>
      <c r="E135" s="21">
        <v>1</v>
      </c>
    </row>
    <row r="136" spans="4:5" x14ac:dyDescent="0.2">
      <c r="D136" s="20">
        <v>43781</v>
      </c>
      <c r="E136" s="21">
        <v>1</v>
      </c>
    </row>
    <row r="137" spans="4:5" x14ac:dyDescent="0.2">
      <c r="D137" s="20">
        <v>43782</v>
      </c>
      <c r="E137" s="21">
        <v>1</v>
      </c>
    </row>
    <row r="138" spans="4:5" x14ac:dyDescent="0.2">
      <c r="D138" s="20">
        <v>43783</v>
      </c>
      <c r="E138" s="21">
        <v>1</v>
      </c>
    </row>
    <row r="139" spans="4:5" x14ac:dyDescent="0.2">
      <c r="D139" s="20">
        <v>43784</v>
      </c>
      <c r="E139" s="21">
        <v>1</v>
      </c>
    </row>
    <row r="140" spans="4:5" x14ac:dyDescent="0.2">
      <c r="D140" s="20">
        <v>43785</v>
      </c>
      <c r="E140" s="21">
        <v>1</v>
      </c>
    </row>
    <row r="141" spans="4:5" x14ac:dyDescent="0.2">
      <c r="D141" s="20">
        <v>43786</v>
      </c>
      <c r="E141" s="21">
        <v>1</v>
      </c>
    </row>
    <row r="142" spans="4:5" x14ac:dyDescent="0.2">
      <c r="D142" s="20">
        <v>43787</v>
      </c>
      <c r="E142" s="21">
        <v>1</v>
      </c>
    </row>
    <row r="143" spans="4:5" x14ac:dyDescent="0.2">
      <c r="D143" s="20">
        <v>43788</v>
      </c>
      <c r="E143" s="21">
        <v>1</v>
      </c>
    </row>
    <row r="144" spans="4:5" x14ac:dyDescent="0.2">
      <c r="D144" s="20">
        <v>43789</v>
      </c>
      <c r="E144" s="21">
        <v>1</v>
      </c>
    </row>
    <row r="145" spans="4:5" x14ac:dyDescent="0.2">
      <c r="D145" s="20">
        <v>43790</v>
      </c>
      <c r="E145" s="21">
        <v>1</v>
      </c>
    </row>
    <row r="146" spans="4:5" x14ac:dyDescent="0.2">
      <c r="D146" s="20">
        <v>43791</v>
      </c>
      <c r="E146" s="21">
        <v>1</v>
      </c>
    </row>
    <row r="147" spans="4:5" x14ac:dyDescent="0.2">
      <c r="D147" s="20">
        <v>43792</v>
      </c>
      <c r="E147" s="21">
        <v>1</v>
      </c>
    </row>
    <row r="148" spans="4:5" x14ac:dyDescent="0.2">
      <c r="D148" s="20">
        <v>43793</v>
      </c>
      <c r="E148" s="21">
        <v>1</v>
      </c>
    </row>
    <row r="149" spans="4:5" x14ac:dyDescent="0.2">
      <c r="D149" s="20">
        <v>43794</v>
      </c>
      <c r="E149" s="21">
        <v>1</v>
      </c>
    </row>
    <row r="150" spans="4:5" x14ac:dyDescent="0.2">
      <c r="D150" s="20">
        <v>43795</v>
      </c>
      <c r="E150" s="21">
        <v>1</v>
      </c>
    </row>
    <row r="151" spans="4:5" x14ac:dyDescent="0.2">
      <c r="D151" s="20">
        <v>43796</v>
      </c>
      <c r="E151" s="21">
        <v>1</v>
      </c>
    </row>
    <row r="152" spans="4:5" x14ac:dyDescent="0.2">
      <c r="D152" s="20">
        <v>43797</v>
      </c>
      <c r="E152" s="21">
        <v>1</v>
      </c>
    </row>
    <row r="153" spans="4:5" x14ac:dyDescent="0.2">
      <c r="D153" s="20">
        <v>43798</v>
      </c>
      <c r="E153" s="21">
        <v>1</v>
      </c>
    </row>
    <row r="154" spans="4:5" x14ac:dyDescent="0.2">
      <c r="D154" s="20">
        <v>43799</v>
      </c>
      <c r="E154" s="21">
        <v>1</v>
      </c>
    </row>
    <row r="155" spans="4:5" x14ac:dyDescent="0.2">
      <c r="D155" s="20">
        <v>43800</v>
      </c>
      <c r="E155" s="21">
        <v>1</v>
      </c>
    </row>
    <row r="156" spans="4:5" x14ac:dyDescent="0.2">
      <c r="D156" s="20">
        <v>43801</v>
      </c>
      <c r="E156" s="21">
        <v>1</v>
      </c>
    </row>
    <row r="157" spans="4:5" x14ac:dyDescent="0.2">
      <c r="D157" s="20">
        <v>43802</v>
      </c>
      <c r="E157" s="21">
        <v>1</v>
      </c>
    </row>
    <row r="158" spans="4:5" x14ac:dyDescent="0.2">
      <c r="D158" s="20">
        <v>43803</v>
      </c>
      <c r="E158" s="21">
        <v>1</v>
      </c>
    </row>
    <row r="159" spans="4:5" x14ac:dyDescent="0.2">
      <c r="D159" s="20">
        <v>43804</v>
      </c>
      <c r="E159" s="21">
        <v>1</v>
      </c>
    </row>
    <row r="160" spans="4:5" x14ac:dyDescent="0.2">
      <c r="D160" s="20">
        <v>43805</v>
      </c>
      <c r="E160" s="21">
        <v>1</v>
      </c>
    </row>
    <row r="161" spans="4:5" x14ac:dyDescent="0.2">
      <c r="D161" s="20">
        <v>43806</v>
      </c>
      <c r="E161" s="21">
        <v>1</v>
      </c>
    </row>
    <row r="162" spans="4:5" x14ac:dyDescent="0.2">
      <c r="D162" s="20">
        <v>43807</v>
      </c>
      <c r="E162" s="21">
        <v>1</v>
      </c>
    </row>
    <row r="163" spans="4:5" x14ac:dyDescent="0.2">
      <c r="D163" s="20">
        <v>43808</v>
      </c>
      <c r="E163" s="21">
        <v>1</v>
      </c>
    </row>
    <row r="164" spans="4:5" x14ac:dyDescent="0.2">
      <c r="D164" s="20">
        <v>43809</v>
      </c>
      <c r="E164" s="21">
        <v>1</v>
      </c>
    </row>
    <row r="165" spans="4:5" x14ac:dyDescent="0.2">
      <c r="D165" s="20">
        <v>43810</v>
      </c>
      <c r="E165" s="21">
        <v>1</v>
      </c>
    </row>
    <row r="166" spans="4:5" x14ac:dyDescent="0.2">
      <c r="D166" s="20">
        <v>43811</v>
      </c>
      <c r="E166" s="21">
        <v>1</v>
      </c>
    </row>
    <row r="167" spans="4:5" x14ac:dyDescent="0.2">
      <c r="D167" s="20">
        <v>43812</v>
      </c>
      <c r="E167" s="21">
        <v>1</v>
      </c>
    </row>
    <row r="168" spans="4:5" x14ac:dyDescent="0.2">
      <c r="D168" s="20">
        <v>43813</v>
      </c>
      <c r="E168" s="21">
        <v>1</v>
      </c>
    </row>
    <row r="169" spans="4:5" x14ac:dyDescent="0.2">
      <c r="D169" s="20">
        <v>43814</v>
      </c>
      <c r="E169" s="21">
        <v>1</v>
      </c>
    </row>
    <row r="170" spans="4:5" x14ac:dyDescent="0.2">
      <c r="D170" s="20">
        <v>43815</v>
      </c>
      <c r="E170" s="21">
        <v>1</v>
      </c>
    </row>
    <row r="171" spans="4:5" x14ac:dyDescent="0.2">
      <c r="D171" s="20">
        <v>43816</v>
      </c>
      <c r="E171" s="21">
        <v>1</v>
      </c>
    </row>
    <row r="172" spans="4:5" x14ac:dyDescent="0.2">
      <c r="D172" s="20">
        <v>43817</v>
      </c>
      <c r="E172" s="21">
        <v>1</v>
      </c>
    </row>
    <row r="173" spans="4:5" x14ac:dyDescent="0.2">
      <c r="D173" s="20">
        <v>43818</v>
      </c>
      <c r="E173" s="21">
        <v>1</v>
      </c>
    </row>
    <row r="174" spans="4:5" x14ac:dyDescent="0.2">
      <c r="D174" s="20">
        <v>43819</v>
      </c>
      <c r="E174" s="21">
        <v>1</v>
      </c>
    </row>
    <row r="175" spans="4:5" x14ac:dyDescent="0.2">
      <c r="D175" s="20">
        <v>43820</v>
      </c>
      <c r="E175" s="21">
        <v>1</v>
      </c>
    </row>
    <row r="176" spans="4:5" x14ac:dyDescent="0.2">
      <c r="D176" s="20">
        <v>43821</v>
      </c>
      <c r="E176" s="21">
        <v>1</v>
      </c>
    </row>
    <row r="177" spans="4:5" x14ac:dyDescent="0.2">
      <c r="D177" s="20">
        <v>43822</v>
      </c>
      <c r="E177" s="21">
        <v>1</v>
      </c>
    </row>
    <row r="178" spans="4:5" x14ac:dyDescent="0.2">
      <c r="D178" s="20">
        <v>43823</v>
      </c>
      <c r="E178" s="21">
        <v>1</v>
      </c>
    </row>
    <row r="179" spans="4:5" x14ac:dyDescent="0.2">
      <c r="D179" s="20">
        <v>43824</v>
      </c>
      <c r="E179" s="21">
        <v>1</v>
      </c>
    </row>
    <row r="180" spans="4:5" x14ac:dyDescent="0.2">
      <c r="D180" s="20">
        <v>43825</v>
      </c>
      <c r="E180" s="21">
        <v>1</v>
      </c>
    </row>
    <row r="181" spans="4:5" x14ac:dyDescent="0.2">
      <c r="D181" s="20">
        <v>43826</v>
      </c>
      <c r="E181" s="21">
        <v>1</v>
      </c>
    </row>
    <row r="182" spans="4:5" x14ac:dyDescent="0.2">
      <c r="D182" s="20">
        <v>43827</v>
      </c>
      <c r="E182" s="21">
        <v>1</v>
      </c>
    </row>
    <row r="183" spans="4:5" x14ac:dyDescent="0.2">
      <c r="D183" s="20">
        <v>43828</v>
      </c>
      <c r="E183" s="21">
        <v>1</v>
      </c>
    </row>
    <row r="184" spans="4:5" x14ac:dyDescent="0.2">
      <c r="D184" s="20">
        <v>43829</v>
      </c>
      <c r="E184" s="21">
        <v>1</v>
      </c>
    </row>
    <row r="185" spans="4:5" x14ac:dyDescent="0.2">
      <c r="D185" s="20">
        <v>43830</v>
      </c>
      <c r="E185" s="21">
        <v>1</v>
      </c>
    </row>
    <row r="186" spans="4:5" x14ac:dyDescent="0.2">
      <c r="D186" s="20">
        <v>43831</v>
      </c>
      <c r="E186" s="21">
        <v>2</v>
      </c>
    </row>
    <row r="187" spans="4:5" x14ac:dyDescent="0.2">
      <c r="D187" s="20">
        <v>43832</v>
      </c>
      <c r="E187" s="21">
        <v>2</v>
      </c>
    </row>
    <row r="188" spans="4:5" x14ac:dyDescent="0.2">
      <c r="D188" s="20">
        <v>43833</v>
      </c>
      <c r="E188" s="21">
        <v>2</v>
      </c>
    </row>
    <row r="189" spans="4:5" x14ac:dyDescent="0.2">
      <c r="D189" s="20">
        <v>43834</v>
      </c>
      <c r="E189" s="21">
        <v>2</v>
      </c>
    </row>
    <row r="190" spans="4:5" x14ac:dyDescent="0.2">
      <c r="D190" s="20">
        <v>43835</v>
      </c>
      <c r="E190" s="21">
        <v>2</v>
      </c>
    </row>
    <row r="191" spans="4:5" x14ac:dyDescent="0.2">
      <c r="D191" s="20">
        <v>43836</v>
      </c>
      <c r="E191" s="21">
        <v>2</v>
      </c>
    </row>
    <row r="192" spans="4:5" x14ac:dyDescent="0.2">
      <c r="D192" s="20">
        <v>43837</v>
      </c>
      <c r="E192" s="21">
        <v>2</v>
      </c>
    </row>
    <row r="193" spans="4:5" x14ac:dyDescent="0.2">
      <c r="D193" s="20">
        <v>43838</v>
      </c>
      <c r="E193" s="21">
        <v>2</v>
      </c>
    </row>
    <row r="194" spans="4:5" x14ac:dyDescent="0.2">
      <c r="D194" s="20">
        <v>43839</v>
      </c>
      <c r="E194" s="21">
        <v>2</v>
      </c>
    </row>
    <row r="195" spans="4:5" x14ac:dyDescent="0.2">
      <c r="D195" s="20">
        <v>43840</v>
      </c>
      <c r="E195" s="21">
        <v>2</v>
      </c>
    </row>
    <row r="196" spans="4:5" x14ac:dyDescent="0.2">
      <c r="D196" s="20">
        <v>43841</v>
      </c>
      <c r="E196" s="21">
        <v>2</v>
      </c>
    </row>
    <row r="197" spans="4:5" x14ac:dyDescent="0.2">
      <c r="D197" s="20">
        <v>43842</v>
      </c>
      <c r="E197" s="21">
        <v>2</v>
      </c>
    </row>
    <row r="198" spans="4:5" x14ac:dyDescent="0.2">
      <c r="D198" s="20">
        <v>43843</v>
      </c>
      <c r="E198" s="21">
        <v>2</v>
      </c>
    </row>
    <row r="199" spans="4:5" x14ac:dyDescent="0.2">
      <c r="D199" s="20">
        <v>43844</v>
      </c>
      <c r="E199" s="21">
        <v>2</v>
      </c>
    </row>
    <row r="200" spans="4:5" x14ac:dyDescent="0.2">
      <c r="D200" s="20">
        <v>43845</v>
      </c>
      <c r="E200" s="21">
        <v>2</v>
      </c>
    </row>
    <row r="201" spans="4:5" x14ac:dyDescent="0.2">
      <c r="D201" s="20">
        <v>43846</v>
      </c>
      <c r="E201" s="21">
        <v>2</v>
      </c>
    </row>
    <row r="202" spans="4:5" x14ac:dyDescent="0.2">
      <c r="D202" s="20">
        <v>43847</v>
      </c>
      <c r="E202" s="21">
        <v>2</v>
      </c>
    </row>
    <row r="203" spans="4:5" x14ac:dyDescent="0.2">
      <c r="D203" s="20">
        <v>43848</v>
      </c>
      <c r="E203" s="21">
        <v>2</v>
      </c>
    </row>
    <row r="204" spans="4:5" x14ac:dyDescent="0.2">
      <c r="D204" s="20">
        <v>43849</v>
      </c>
      <c r="E204" s="21">
        <v>2</v>
      </c>
    </row>
    <row r="205" spans="4:5" x14ac:dyDescent="0.2">
      <c r="D205" s="20">
        <v>43850</v>
      </c>
      <c r="E205" s="21">
        <v>2</v>
      </c>
    </row>
    <row r="206" spans="4:5" x14ac:dyDescent="0.2">
      <c r="D206" s="20">
        <v>43851</v>
      </c>
      <c r="E206" s="21">
        <v>2</v>
      </c>
    </row>
    <row r="207" spans="4:5" x14ac:dyDescent="0.2">
      <c r="D207" s="20">
        <v>43852</v>
      </c>
      <c r="E207" s="21">
        <v>2</v>
      </c>
    </row>
    <row r="208" spans="4:5" x14ac:dyDescent="0.2">
      <c r="D208" s="20">
        <v>43853</v>
      </c>
      <c r="E208" s="21">
        <v>2</v>
      </c>
    </row>
    <row r="209" spans="4:5" x14ac:dyDescent="0.2">
      <c r="D209" s="20">
        <v>43854</v>
      </c>
      <c r="E209" s="21">
        <v>2</v>
      </c>
    </row>
    <row r="210" spans="4:5" x14ac:dyDescent="0.2">
      <c r="D210" s="20">
        <v>43855</v>
      </c>
      <c r="E210" s="21">
        <v>2</v>
      </c>
    </row>
    <row r="211" spans="4:5" x14ac:dyDescent="0.2">
      <c r="D211" s="20">
        <v>43856</v>
      </c>
      <c r="E211" s="21">
        <v>2</v>
      </c>
    </row>
    <row r="212" spans="4:5" x14ac:dyDescent="0.2">
      <c r="D212" s="20">
        <v>43857</v>
      </c>
      <c r="E212" s="21">
        <v>2</v>
      </c>
    </row>
    <row r="213" spans="4:5" x14ac:dyDescent="0.2">
      <c r="D213" s="20">
        <v>43858</v>
      </c>
      <c r="E213" s="21">
        <v>2</v>
      </c>
    </row>
    <row r="214" spans="4:5" x14ac:dyDescent="0.2">
      <c r="D214" s="20">
        <v>43859</v>
      </c>
      <c r="E214" s="21">
        <v>2</v>
      </c>
    </row>
    <row r="215" spans="4:5" x14ac:dyDescent="0.2">
      <c r="D215" s="20">
        <v>43860</v>
      </c>
      <c r="E215" s="21">
        <v>2</v>
      </c>
    </row>
    <row r="216" spans="4:5" x14ac:dyDescent="0.2">
      <c r="D216" s="20">
        <v>43861</v>
      </c>
      <c r="E216" s="21">
        <v>2</v>
      </c>
    </row>
    <row r="217" spans="4:5" x14ac:dyDescent="0.2">
      <c r="D217" s="20">
        <v>43862</v>
      </c>
      <c r="E217" s="21">
        <v>2</v>
      </c>
    </row>
    <row r="218" spans="4:5" x14ac:dyDescent="0.2">
      <c r="D218" s="20">
        <v>43863</v>
      </c>
      <c r="E218" s="21">
        <v>2</v>
      </c>
    </row>
    <row r="219" spans="4:5" x14ac:dyDescent="0.2">
      <c r="D219" s="20">
        <v>43864</v>
      </c>
      <c r="E219" s="21">
        <v>2</v>
      </c>
    </row>
    <row r="220" spans="4:5" x14ac:dyDescent="0.2">
      <c r="D220" s="20">
        <v>43865</v>
      </c>
      <c r="E220" s="21">
        <v>2</v>
      </c>
    </row>
    <row r="221" spans="4:5" x14ac:dyDescent="0.2">
      <c r="D221" s="20">
        <v>43866</v>
      </c>
      <c r="E221" s="21">
        <v>2</v>
      </c>
    </row>
    <row r="222" spans="4:5" x14ac:dyDescent="0.2">
      <c r="D222" s="20">
        <v>43867</v>
      </c>
      <c r="E222" s="21">
        <v>2</v>
      </c>
    </row>
    <row r="223" spans="4:5" x14ac:dyDescent="0.2">
      <c r="D223" s="20">
        <v>43868</v>
      </c>
      <c r="E223" s="21">
        <v>2</v>
      </c>
    </row>
    <row r="224" spans="4:5" x14ac:dyDescent="0.2">
      <c r="D224" s="20">
        <v>43869</v>
      </c>
      <c r="E224" s="21">
        <v>2</v>
      </c>
    </row>
    <row r="225" spans="4:5" x14ac:dyDescent="0.2">
      <c r="D225" s="20">
        <v>43870</v>
      </c>
      <c r="E225" s="21">
        <v>2</v>
      </c>
    </row>
    <row r="226" spans="4:5" x14ac:dyDescent="0.2">
      <c r="D226" s="20">
        <v>43871</v>
      </c>
      <c r="E226" s="21">
        <v>2</v>
      </c>
    </row>
    <row r="227" spans="4:5" x14ac:dyDescent="0.2">
      <c r="D227" s="20">
        <v>43872</v>
      </c>
      <c r="E227" s="21">
        <v>2</v>
      </c>
    </row>
    <row r="228" spans="4:5" x14ac:dyDescent="0.2">
      <c r="D228" s="20">
        <v>43873</v>
      </c>
      <c r="E228" s="21">
        <v>2</v>
      </c>
    </row>
    <row r="229" spans="4:5" x14ac:dyDescent="0.2">
      <c r="D229" s="20">
        <v>43874</v>
      </c>
      <c r="E229" s="21">
        <v>2</v>
      </c>
    </row>
    <row r="230" spans="4:5" x14ac:dyDescent="0.2">
      <c r="D230" s="20">
        <v>43875</v>
      </c>
      <c r="E230" s="21">
        <v>2</v>
      </c>
    </row>
    <row r="231" spans="4:5" x14ac:dyDescent="0.2">
      <c r="D231" s="20">
        <v>43876</v>
      </c>
      <c r="E231" s="21">
        <v>2</v>
      </c>
    </row>
    <row r="232" spans="4:5" x14ac:dyDescent="0.2">
      <c r="D232" s="20">
        <v>43877</v>
      </c>
      <c r="E232" s="21">
        <v>2</v>
      </c>
    </row>
    <row r="233" spans="4:5" x14ac:dyDescent="0.2">
      <c r="D233" s="20">
        <v>43878</v>
      </c>
      <c r="E233" s="21">
        <v>2</v>
      </c>
    </row>
    <row r="234" spans="4:5" x14ac:dyDescent="0.2">
      <c r="D234" s="20">
        <v>43879</v>
      </c>
      <c r="E234" s="21">
        <v>2</v>
      </c>
    </row>
    <row r="235" spans="4:5" x14ac:dyDescent="0.2">
      <c r="D235" s="20">
        <v>43880</v>
      </c>
      <c r="E235" s="21">
        <v>2</v>
      </c>
    </row>
    <row r="236" spans="4:5" x14ac:dyDescent="0.2">
      <c r="D236" s="20">
        <v>43881</v>
      </c>
      <c r="E236" s="21">
        <v>2</v>
      </c>
    </row>
    <row r="237" spans="4:5" x14ac:dyDescent="0.2">
      <c r="D237" s="20">
        <v>43882</v>
      </c>
      <c r="E237" s="21">
        <v>2</v>
      </c>
    </row>
    <row r="238" spans="4:5" x14ac:dyDescent="0.2">
      <c r="D238" s="20">
        <v>43883</v>
      </c>
      <c r="E238" s="21">
        <v>2</v>
      </c>
    </row>
    <row r="239" spans="4:5" x14ac:dyDescent="0.2">
      <c r="D239" s="20">
        <v>43884</v>
      </c>
      <c r="E239" s="21">
        <v>2</v>
      </c>
    </row>
    <row r="240" spans="4:5" x14ac:dyDescent="0.2">
      <c r="D240" s="20">
        <v>43885</v>
      </c>
      <c r="E240" s="21">
        <v>2</v>
      </c>
    </row>
    <row r="241" spans="4:5" x14ac:dyDescent="0.2">
      <c r="D241" s="20">
        <v>43886</v>
      </c>
      <c r="E241" s="21">
        <v>2</v>
      </c>
    </row>
    <row r="242" spans="4:5" x14ac:dyDescent="0.2">
      <c r="D242" s="20">
        <v>43887</v>
      </c>
      <c r="E242" s="21">
        <v>2</v>
      </c>
    </row>
    <row r="243" spans="4:5" x14ac:dyDescent="0.2">
      <c r="D243" s="20">
        <v>43888</v>
      </c>
      <c r="E243" s="21">
        <v>2</v>
      </c>
    </row>
    <row r="244" spans="4:5" x14ac:dyDescent="0.2">
      <c r="D244" s="20">
        <v>43889</v>
      </c>
      <c r="E244" s="21">
        <v>2</v>
      </c>
    </row>
    <row r="245" spans="4:5" x14ac:dyDescent="0.2">
      <c r="D245" s="20">
        <v>43890</v>
      </c>
      <c r="E245" s="21">
        <v>2</v>
      </c>
    </row>
    <row r="246" spans="4:5" x14ac:dyDescent="0.2">
      <c r="D246" s="20">
        <v>43891</v>
      </c>
      <c r="E246" s="21">
        <v>2</v>
      </c>
    </row>
    <row r="247" spans="4:5" x14ac:dyDescent="0.2">
      <c r="D247" s="20">
        <v>43892</v>
      </c>
      <c r="E247" s="21">
        <v>2</v>
      </c>
    </row>
    <row r="248" spans="4:5" x14ac:dyDescent="0.2">
      <c r="D248" s="20">
        <v>43893</v>
      </c>
      <c r="E248" s="21">
        <v>2</v>
      </c>
    </row>
    <row r="249" spans="4:5" x14ac:dyDescent="0.2">
      <c r="D249" s="20">
        <v>43894</v>
      </c>
      <c r="E249" s="21">
        <v>2</v>
      </c>
    </row>
    <row r="250" spans="4:5" x14ac:dyDescent="0.2">
      <c r="D250" s="20">
        <v>43895</v>
      </c>
      <c r="E250" s="21">
        <v>2</v>
      </c>
    </row>
    <row r="251" spans="4:5" x14ac:dyDescent="0.2">
      <c r="D251" s="20">
        <v>43896</v>
      </c>
      <c r="E251" s="21">
        <v>2</v>
      </c>
    </row>
    <row r="252" spans="4:5" x14ac:dyDescent="0.2">
      <c r="D252" s="20">
        <v>43897</v>
      </c>
      <c r="E252" s="21">
        <v>2</v>
      </c>
    </row>
    <row r="253" spans="4:5" x14ac:dyDescent="0.2">
      <c r="D253" s="20">
        <v>43898</v>
      </c>
      <c r="E253" s="21">
        <v>2</v>
      </c>
    </row>
    <row r="254" spans="4:5" x14ac:dyDescent="0.2">
      <c r="D254" s="20">
        <v>43899</v>
      </c>
      <c r="E254" s="21">
        <v>2</v>
      </c>
    </row>
    <row r="255" spans="4:5" x14ac:dyDescent="0.2">
      <c r="D255" s="20">
        <v>43900</v>
      </c>
      <c r="E255" s="21">
        <v>2</v>
      </c>
    </row>
    <row r="256" spans="4:5" x14ac:dyDescent="0.2">
      <c r="D256" s="20">
        <v>43901</v>
      </c>
      <c r="E256" s="21">
        <v>2</v>
      </c>
    </row>
    <row r="257" spans="4:5" x14ac:dyDescent="0.2">
      <c r="D257" s="20">
        <v>43902</v>
      </c>
      <c r="E257" s="21">
        <v>2</v>
      </c>
    </row>
    <row r="258" spans="4:5" x14ac:dyDescent="0.2">
      <c r="D258" s="20">
        <v>43903</v>
      </c>
      <c r="E258" s="21">
        <v>2</v>
      </c>
    </row>
    <row r="259" spans="4:5" x14ac:dyDescent="0.2">
      <c r="D259" s="20">
        <v>43904</v>
      </c>
      <c r="E259" s="21">
        <v>2</v>
      </c>
    </row>
    <row r="260" spans="4:5" x14ac:dyDescent="0.2">
      <c r="D260" s="20">
        <v>43905</v>
      </c>
      <c r="E260" s="21">
        <v>2</v>
      </c>
    </row>
    <row r="261" spans="4:5" x14ac:dyDescent="0.2">
      <c r="D261" s="20">
        <v>43906</v>
      </c>
      <c r="E261" s="21">
        <v>2</v>
      </c>
    </row>
    <row r="262" spans="4:5" x14ac:dyDescent="0.2">
      <c r="D262" s="20">
        <v>43907</v>
      </c>
      <c r="E262" s="21">
        <v>2</v>
      </c>
    </row>
    <row r="263" spans="4:5" x14ac:dyDescent="0.2">
      <c r="D263" s="20">
        <v>43908</v>
      </c>
      <c r="E263" s="21">
        <v>2</v>
      </c>
    </row>
    <row r="264" spans="4:5" x14ac:dyDescent="0.2">
      <c r="D264" s="20">
        <v>43909</v>
      </c>
      <c r="E264" s="21">
        <v>2</v>
      </c>
    </row>
    <row r="265" spans="4:5" x14ac:dyDescent="0.2">
      <c r="D265" s="20">
        <v>43910</v>
      </c>
      <c r="E265" s="21">
        <v>2</v>
      </c>
    </row>
    <row r="266" spans="4:5" x14ac:dyDescent="0.2">
      <c r="D266" s="20">
        <v>43911</v>
      </c>
      <c r="E266" s="21">
        <v>2</v>
      </c>
    </row>
    <row r="267" spans="4:5" x14ac:dyDescent="0.2">
      <c r="D267" s="20">
        <v>43912</v>
      </c>
      <c r="E267" s="21">
        <v>2</v>
      </c>
    </row>
    <row r="268" spans="4:5" x14ac:dyDescent="0.2">
      <c r="D268" s="20">
        <v>43913</v>
      </c>
      <c r="E268" s="21">
        <v>2</v>
      </c>
    </row>
    <row r="269" spans="4:5" x14ac:dyDescent="0.2">
      <c r="D269" s="20">
        <v>43914</v>
      </c>
      <c r="E269" s="21">
        <v>2</v>
      </c>
    </row>
    <row r="270" spans="4:5" x14ac:dyDescent="0.2">
      <c r="D270" s="20">
        <v>43915</v>
      </c>
      <c r="E270" s="21">
        <v>2</v>
      </c>
    </row>
    <row r="271" spans="4:5" x14ac:dyDescent="0.2">
      <c r="D271" s="20">
        <v>43916</v>
      </c>
      <c r="E271" s="21">
        <v>2</v>
      </c>
    </row>
    <row r="272" spans="4:5" x14ac:dyDescent="0.2">
      <c r="D272" s="20">
        <v>43917</v>
      </c>
      <c r="E272" s="21">
        <v>2</v>
      </c>
    </row>
    <row r="273" spans="4:5" x14ac:dyDescent="0.2">
      <c r="D273" s="20">
        <v>43918</v>
      </c>
      <c r="E273" s="21">
        <v>2</v>
      </c>
    </row>
    <row r="274" spans="4:5" x14ac:dyDescent="0.2">
      <c r="D274" s="20">
        <v>43919</v>
      </c>
      <c r="E274" s="21">
        <v>2</v>
      </c>
    </row>
    <row r="275" spans="4:5" x14ac:dyDescent="0.2">
      <c r="D275" s="20">
        <v>43920</v>
      </c>
      <c r="E275" s="21">
        <v>2</v>
      </c>
    </row>
    <row r="276" spans="4:5" x14ac:dyDescent="0.2">
      <c r="D276" s="20">
        <v>43921</v>
      </c>
      <c r="E276" s="21">
        <v>2</v>
      </c>
    </row>
    <row r="277" spans="4:5" x14ac:dyDescent="0.2">
      <c r="D277" s="20">
        <v>43922</v>
      </c>
      <c r="E277" s="21">
        <v>2</v>
      </c>
    </row>
    <row r="278" spans="4:5" x14ac:dyDescent="0.2">
      <c r="D278" s="20">
        <v>43923</v>
      </c>
      <c r="E278" s="21">
        <v>2</v>
      </c>
    </row>
    <row r="279" spans="4:5" x14ac:dyDescent="0.2">
      <c r="D279" s="20">
        <v>43924</v>
      </c>
      <c r="E279" s="21">
        <v>2</v>
      </c>
    </row>
    <row r="280" spans="4:5" x14ac:dyDescent="0.2">
      <c r="D280" s="20">
        <v>43925</v>
      </c>
      <c r="E280" s="21">
        <v>2</v>
      </c>
    </row>
    <row r="281" spans="4:5" x14ac:dyDescent="0.2">
      <c r="D281" s="20">
        <v>43926</v>
      </c>
      <c r="E281" s="21">
        <v>2</v>
      </c>
    </row>
    <row r="282" spans="4:5" x14ac:dyDescent="0.2">
      <c r="D282" s="20">
        <v>43927</v>
      </c>
      <c r="E282" s="21">
        <v>2</v>
      </c>
    </row>
    <row r="283" spans="4:5" x14ac:dyDescent="0.2">
      <c r="D283" s="20">
        <v>43928</v>
      </c>
      <c r="E283" s="21">
        <v>2</v>
      </c>
    </row>
    <row r="284" spans="4:5" x14ac:dyDescent="0.2">
      <c r="D284" s="20">
        <v>43929</v>
      </c>
      <c r="E284" s="21">
        <v>2</v>
      </c>
    </row>
    <row r="285" spans="4:5" x14ac:dyDescent="0.2">
      <c r="D285" s="20">
        <v>43930</v>
      </c>
      <c r="E285" s="21">
        <v>2</v>
      </c>
    </row>
    <row r="286" spans="4:5" x14ac:dyDescent="0.2">
      <c r="D286" s="20">
        <v>43931</v>
      </c>
      <c r="E286" s="21">
        <v>2</v>
      </c>
    </row>
    <row r="287" spans="4:5" x14ac:dyDescent="0.2">
      <c r="D287" s="20">
        <v>43932</v>
      </c>
      <c r="E287" s="21">
        <v>2</v>
      </c>
    </row>
    <row r="288" spans="4:5" x14ac:dyDescent="0.2">
      <c r="D288" s="20">
        <v>43933</v>
      </c>
      <c r="E288" s="21">
        <v>2</v>
      </c>
    </row>
    <row r="289" spans="4:5" x14ac:dyDescent="0.2">
      <c r="D289" s="20">
        <v>43934</v>
      </c>
      <c r="E289" s="21">
        <v>2</v>
      </c>
    </row>
    <row r="290" spans="4:5" x14ac:dyDescent="0.2">
      <c r="D290" s="20">
        <v>43935</v>
      </c>
      <c r="E290" s="21">
        <v>2</v>
      </c>
    </row>
    <row r="291" spans="4:5" x14ac:dyDescent="0.2">
      <c r="D291" s="20">
        <v>43936</v>
      </c>
      <c r="E291" s="21">
        <v>2</v>
      </c>
    </row>
    <row r="292" spans="4:5" x14ac:dyDescent="0.2">
      <c r="D292" s="20">
        <v>43937</v>
      </c>
      <c r="E292" s="21">
        <v>2</v>
      </c>
    </row>
    <row r="293" spans="4:5" x14ac:dyDescent="0.2">
      <c r="D293" s="20">
        <v>43938</v>
      </c>
      <c r="E293" s="21">
        <v>2</v>
      </c>
    </row>
    <row r="294" spans="4:5" x14ac:dyDescent="0.2">
      <c r="D294" s="20">
        <v>43939</v>
      </c>
      <c r="E294" s="21">
        <v>2</v>
      </c>
    </row>
    <row r="295" spans="4:5" x14ac:dyDescent="0.2">
      <c r="D295" s="20">
        <v>43940</v>
      </c>
      <c r="E295" s="21">
        <v>2</v>
      </c>
    </row>
    <row r="296" spans="4:5" x14ac:dyDescent="0.2">
      <c r="D296" s="20">
        <v>43941</v>
      </c>
      <c r="E296" s="21">
        <v>2</v>
      </c>
    </row>
    <row r="297" spans="4:5" x14ac:dyDescent="0.2">
      <c r="D297" s="20">
        <v>43942</v>
      </c>
      <c r="E297" s="21">
        <v>2</v>
      </c>
    </row>
    <row r="298" spans="4:5" x14ac:dyDescent="0.2">
      <c r="D298" s="20">
        <v>43943</v>
      </c>
      <c r="E298" s="21">
        <v>2</v>
      </c>
    </row>
    <row r="299" spans="4:5" x14ac:dyDescent="0.2">
      <c r="D299" s="20">
        <v>43944</v>
      </c>
      <c r="E299" s="21">
        <v>2</v>
      </c>
    </row>
    <row r="300" spans="4:5" x14ac:dyDescent="0.2">
      <c r="D300" s="20">
        <v>43945</v>
      </c>
      <c r="E300" s="21">
        <v>2</v>
      </c>
    </row>
    <row r="301" spans="4:5" x14ac:dyDescent="0.2">
      <c r="D301" s="20">
        <v>43946</v>
      </c>
      <c r="E301" s="21">
        <v>2</v>
      </c>
    </row>
    <row r="302" spans="4:5" x14ac:dyDescent="0.2">
      <c r="D302" s="20">
        <v>43947</v>
      </c>
      <c r="E302" s="21">
        <v>2</v>
      </c>
    </row>
    <row r="303" spans="4:5" x14ac:dyDescent="0.2">
      <c r="D303" s="20">
        <v>43948</v>
      </c>
      <c r="E303" s="21">
        <v>2</v>
      </c>
    </row>
    <row r="304" spans="4:5" x14ac:dyDescent="0.2">
      <c r="D304" s="20">
        <v>43949</v>
      </c>
      <c r="E304" s="21">
        <v>2</v>
      </c>
    </row>
    <row r="305" spans="4:5" x14ac:dyDescent="0.2">
      <c r="D305" s="20">
        <v>43950</v>
      </c>
      <c r="E305" s="21">
        <v>2</v>
      </c>
    </row>
    <row r="306" spans="4:5" x14ac:dyDescent="0.2">
      <c r="D306" s="20">
        <v>43951</v>
      </c>
      <c r="E306" s="21">
        <v>2</v>
      </c>
    </row>
    <row r="307" spans="4:5" x14ac:dyDescent="0.2">
      <c r="D307" s="20">
        <v>43952</v>
      </c>
      <c r="E307" s="21">
        <v>2</v>
      </c>
    </row>
    <row r="308" spans="4:5" x14ac:dyDescent="0.2">
      <c r="D308" s="20">
        <v>43953</v>
      </c>
      <c r="E308" s="21">
        <v>2</v>
      </c>
    </row>
    <row r="309" spans="4:5" x14ac:dyDescent="0.2">
      <c r="D309" s="20">
        <v>43954</v>
      </c>
      <c r="E309" s="21">
        <v>2</v>
      </c>
    </row>
    <row r="310" spans="4:5" x14ac:dyDescent="0.2">
      <c r="D310" s="20">
        <v>43955</v>
      </c>
      <c r="E310" s="21">
        <v>2</v>
      </c>
    </row>
    <row r="311" spans="4:5" x14ac:dyDescent="0.2">
      <c r="D311" s="20">
        <v>43956</v>
      </c>
      <c r="E311" s="21">
        <v>2</v>
      </c>
    </row>
    <row r="312" spans="4:5" x14ac:dyDescent="0.2">
      <c r="D312" s="20">
        <v>43957</v>
      </c>
      <c r="E312" s="21">
        <v>2</v>
      </c>
    </row>
    <row r="313" spans="4:5" x14ac:dyDescent="0.2">
      <c r="D313" s="20">
        <v>43958</v>
      </c>
      <c r="E313" s="21">
        <v>2</v>
      </c>
    </row>
    <row r="314" spans="4:5" x14ac:dyDescent="0.2">
      <c r="D314" s="20">
        <v>43959</v>
      </c>
      <c r="E314" s="21">
        <v>2</v>
      </c>
    </row>
    <row r="315" spans="4:5" x14ac:dyDescent="0.2">
      <c r="D315" s="20">
        <v>43960</v>
      </c>
      <c r="E315" s="21">
        <v>2</v>
      </c>
    </row>
    <row r="316" spans="4:5" x14ac:dyDescent="0.2">
      <c r="D316" s="20">
        <v>43961</v>
      </c>
      <c r="E316" s="21">
        <v>2</v>
      </c>
    </row>
    <row r="317" spans="4:5" x14ac:dyDescent="0.2">
      <c r="D317" s="20">
        <v>43962</v>
      </c>
      <c r="E317" s="21">
        <v>2</v>
      </c>
    </row>
    <row r="318" spans="4:5" x14ac:dyDescent="0.2">
      <c r="D318" s="20">
        <v>43963</v>
      </c>
      <c r="E318" s="21">
        <v>2</v>
      </c>
    </row>
    <row r="319" spans="4:5" x14ac:dyDescent="0.2">
      <c r="D319" s="20">
        <v>43964</v>
      </c>
      <c r="E319" s="21">
        <v>2</v>
      </c>
    </row>
    <row r="320" spans="4:5" x14ac:dyDescent="0.2">
      <c r="D320" s="20">
        <v>43965</v>
      </c>
      <c r="E320" s="21">
        <v>2</v>
      </c>
    </row>
    <row r="321" spans="4:5" x14ac:dyDescent="0.2">
      <c r="D321" s="20">
        <v>43966</v>
      </c>
      <c r="E321" s="21">
        <v>2</v>
      </c>
    </row>
    <row r="322" spans="4:5" x14ac:dyDescent="0.2">
      <c r="D322" s="20">
        <v>43967</v>
      </c>
      <c r="E322" s="21">
        <v>2</v>
      </c>
    </row>
    <row r="323" spans="4:5" x14ac:dyDescent="0.2">
      <c r="D323" s="20">
        <v>43968</v>
      </c>
      <c r="E323" s="21">
        <v>2</v>
      </c>
    </row>
    <row r="324" spans="4:5" x14ac:dyDescent="0.2">
      <c r="D324" s="20">
        <v>43969</v>
      </c>
      <c r="E324" s="21">
        <v>2</v>
      </c>
    </row>
    <row r="325" spans="4:5" x14ac:dyDescent="0.2">
      <c r="D325" s="20">
        <v>43970</v>
      </c>
      <c r="E325" s="21">
        <v>2</v>
      </c>
    </row>
    <row r="326" spans="4:5" x14ac:dyDescent="0.2">
      <c r="D326" s="20">
        <v>43971</v>
      </c>
      <c r="E326" s="21">
        <v>2</v>
      </c>
    </row>
    <row r="327" spans="4:5" x14ac:dyDescent="0.2">
      <c r="D327" s="20">
        <v>43972</v>
      </c>
      <c r="E327" s="21">
        <v>2</v>
      </c>
    </row>
    <row r="328" spans="4:5" x14ac:dyDescent="0.2">
      <c r="D328" s="20">
        <v>43973</v>
      </c>
      <c r="E328" s="21">
        <v>2</v>
      </c>
    </row>
    <row r="329" spans="4:5" x14ac:dyDescent="0.2">
      <c r="D329" s="20">
        <v>43974</v>
      </c>
      <c r="E329" s="21">
        <v>2</v>
      </c>
    </row>
    <row r="330" spans="4:5" x14ac:dyDescent="0.2">
      <c r="D330" s="20">
        <v>43975</v>
      </c>
      <c r="E330" s="21">
        <v>2</v>
      </c>
    </row>
    <row r="331" spans="4:5" x14ac:dyDescent="0.2">
      <c r="D331" s="20">
        <v>43976</v>
      </c>
      <c r="E331" s="21">
        <v>2</v>
      </c>
    </row>
    <row r="332" spans="4:5" x14ac:dyDescent="0.2">
      <c r="D332" s="20">
        <v>43977</v>
      </c>
      <c r="E332" s="21">
        <v>2</v>
      </c>
    </row>
    <row r="333" spans="4:5" x14ac:dyDescent="0.2">
      <c r="D333" s="20">
        <v>43978</v>
      </c>
      <c r="E333" s="21">
        <v>2</v>
      </c>
    </row>
    <row r="334" spans="4:5" x14ac:dyDescent="0.2">
      <c r="D334" s="20">
        <v>43979</v>
      </c>
      <c r="E334" s="21">
        <v>2</v>
      </c>
    </row>
    <row r="335" spans="4:5" x14ac:dyDescent="0.2">
      <c r="D335" s="20">
        <v>43980</v>
      </c>
      <c r="E335" s="21">
        <v>2</v>
      </c>
    </row>
    <row r="336" spans="4:5" x14ac:dyDescent="0.2">
      <c r="D336" s="20">
        <v>43981</v>
      </c>
      <c r="E336" s="21">
        <v>2</v>
      </c>
    </row>
    <row r="337" spans="4:5" x14ac:dyDescent="0.2">
      <c r="D337" s="20">
        <v>43982</v>
      </c>
      <c r="E337" s="21">
        <v>2</v>
      </c>
    </row>
    <row r="338" spans="4:5" x14ac:dyDescent="0.2">
      <c r="D338" s="20">
        <v>43983</v>
      </c>
      <c r="E338" s="21">
        <v>2</v>
      </c>
    </row>
    <row r="339" spans="4:5" x14ac:dyDescent="0.2">
      <c r="D339" s="20">
        <v>43984</v>
      </c>
      <c r="E339" s="21">
        <v>2</v>
      </c>
    </row>
    <row r="340" spans="4:5" x14ac:dyDescent="0.2">
      <c r="D340" s="20">
        <v>43985</v>
      </c>
      <c r="E340" s="21">
        <v>2</v>
      </c>
    </row>
    <row r="341" spans="4:5" x14ac:dyDescent="0.2">
      <c r="D341" s="20">
        <v>43986</v>
      </c>
      <c r="E341" s="21">
        <v>2</v>
      </c>
    </row>
    <row r="342" spans="4:5" x14ac:dyDescent="0.2">
      <c r="D342" s="20">
        <v>43987</v>
      </c>
      <c r="E342" s="21">
        <v>2</v>
      </c>
    </row>
    <row r="343" spans="4:5" x14ac:dyDescent="0.2">
      <c r="D343" s="20">
        <v>43988</v>
      </c>
      <c r="E343" s="21">
        <v>2</v>
      </c>
    </row>
    <row r="344" spans="4:5" x14ac:dyDescent="0.2">
      <c r="D344" s="20">
        <v>43989</v>
      </c>
      <c r="E344" s="21">
        <v>2</v>
      </c>
    </row>
    <row r="345" spans="4:5" x14ac:dyDescent="0.2">
      <c r="D345" s="20">
        <v>43990</v>
      </c>
      <c r="E345" s="21">
        <v>2</v>
      </c>
    </row>
    <row r="346" spans="4:5" x14ac:dyDescent="0.2">
      <c r="D346" s="20">
        <v>43991</v>
      </c>
      <c r="E346" s="21">
        <v>2</v>
      </c>
    </row>
    <row r="347" spans="4:5" x14ac:dyDescent="0.2">
      <c r="D347" s="20">
        <v>43992</v>
      </c>
      <c r="E347" s="21">
        <v>2</v>
      </c>
    </row>
    <row r="348" spans="4:5" x14ac:dyDescent="0.2">
      <c r="D348" s="20">
        <v>43993</v>
      </c>
      <c r="E348" s="21">
        <v>2</v>
      </c>
    </row>
    <row r="349" spans="4:5" x14ac:dyDescent="0.2">
      <c r="D349" s="20">
        <v>43994</v>
      </c>
      <c r="E349" s="21">
        <v>2</v>
      </c>
    </row>
    <row r="350" spans="4:5" x14ac:dyDescent="0.2">
      <c r="D350" s="20">
        <v>43995</v>
      </c>
      <c r="E350" s="21">
        <v>2</v>
      </c>
    </row>
    <row r="351" spans="4:5" x14ac:dyDescent="0.2">
      <c r="D351" s="20">
        <v>43996</v>
      </c>
      <c r="E351" s="21">
        <v>2</v>
      </c>
    </row>
    <row r="352" spans="4:5" x14ac:dyDescent="0.2">
      <c r="D352" s="20">
        <v>43997</v>
      </c>
      <c r="E352" s="21">
        <v>2</v>
      </c>
    </row>
    <row r="353" spans="4:5" x14ac:dyDescent="0.2">
      <c r="D353" s="20">
        <v>43998</v>
      </c>
      <c r="E353" s="21">
        <v>2</v>
      </c>
    </row>
    <row r="354" spans="4:5" x14ac:dyDescent="0.2">
      <c r="D354" s="20">
        <v>43999</v>
      </c>
      <c r="E354" s="21">
        <v>2</v>
      </c>
    </row>
    <row r="355" spans="4:5" x14ac:dyDescent="0.2">
      <c r="D355" s="20">
        <v>44000</v>
      </c>
      <c r="E355" s="21">
        <v>2</v>
      </c>
    </row>
    <row r="356" spans="4:5" x14ac:dyDescent="0.2">
      <c r="D356" s="20">
        <v>44001</v>
      </c>
      <c r="E356" s="21">
        <v>2</v>
      </c>
    </row>
    <row r="357" spans="4:5" x14ac:dyDescent="0.2">
      <c r="D357" s="20">
        <v>44002</v>
      </c>
      <c r="E357" s="21">
        <v>2</v>
      </c>
    </row>
    <row r="358" spans="4:5" x14ac:dyDescent="0.2">
      <c r="D358" s="20">
        <v>44003</v>
      </c>
      <c r="E358" s="21">
        <v>2</v>
      </c>
    </row>
    <row r="359" spans="4:5" x14ac:dyDescent="0.2">
      <c r="D359" s="20">
        <v>44004</v>
      </c>
      <c r="E359" s="21">
        <v>2</v>
      </c>
    </row>
    <row r="360" spans="4:5" x14ac:dyDescent="0.2">
      <c r="D360" s="20">
        <v>44005</v>
      </c>
      <c r="E360" s="21">
        <v>2</v>
      </c>
    </row>
    <row r="361" spans="4:5" x14ac:dyDescent="0.2">
      <c r="D361" s="20">
        <v>44006</v>
      </c>
      <c r="E361" s="21">
        <v>2</v>
      </c>
    </row>
    <row r="362" spans="4:5" x14ac:dyDescent="0.2">
      <c r="D362" s="20">
        <v>44007</v>
      </c>
      <c r="E362" s="21">
        <v>2</v>
      </c>
    </row>
    <row r="363" spans="4:5" x14ac:dyDescent="0.2">
      <c r="D363" s="20">
        <v>44008</v>
      </c>
      <c r="E363" s="21">
        <v>2</v>
      </c>
    </row>
    <row r="364" spans="4:5" x14ac:dyDescent="0.2">
      <c r="D364" s="20">
        <v>44009</v>
      </c>
      <c r="E364" s="21">
        <v>2</v>
      </c>
    </row>
    <row r="365" spans="4:5" x14ac:dyDescent="0.2">
      <c r="D365" s="20">
        <v>44010</v>
      </c>
      <c r="E365" s="21">
        <v>2</v>
      </c>
    </row>
    <row r="366" spans="4:5" x14ac:dyDescent="0.2">
      <c r="D366" s="20">
        <v>44011</v>
      </c>
      <c r="E366" s="21">
        <v>2</v>
      </c>
    </row>
    <row r="367" spans="4:5" x14ac:dyDescent="0.2">
      <c r="D367" s="20">
        <v>44012</v>
      </c>
      <c r="E367" s="21">
        <v>2</v>
      </c>
    </row>
    <row r="368" spans="4:5" x14ac:dyDescent="0.2">
      <c r="D368" s="20">
        <v>44013</v>
      </c>
      <c r="E368" s="21">
        <v>3</v>
      </c>
    </row>
    <row r="369" spans="4:5" x14ac:dyDescent="0.2">
      <c r="D369" s="20">
        <v>44014</v>
      </c>
      <c r="E369" s="21">
        <v>3</v>
      </c>
    </row>
    <row r="370" spans="4:5" x14ac:dyDescent="0.2">
      <c r="D370" s="20">
        <v>44015</v>
      </c>
      <c r="E370" s="21">
        <v>3</v>
      </c>
    </row>
    <row r="371" spans="4:5" x14ac:dyDescent="0.2">
      <c r="D371" s="20">
        <v>44016</v>
      </c>
      <c r="E371" s="21">
        <v>3</v>
      </c>
    </row>
    <row r="372" spans="4:5" x14ac:dyDescent="0.2">
      <c r="D372" s="20">
        <v>44017</v>
      </c>
      <c r="E372" s="21">
        <v>3</v>
      </c>
    </row>
    <row r="373" spans="4:5" x14ac:dyDescent="0.2">
      <c r="D373" s="20">
        <v>44018</v>
      </c>
      <c r="E373" s="21">
        <v>3</v>
      </c>
    </row>
    <row r="374" spans="4:5" x14ac:dyDescent="0.2">
      <c r="D374" s="20">
        <v>44019</v>
      </c>
      <c r="E374" s="21">
        <v>3</v>
      </c>
    </row>
    <row r="375" spans="4:5" x14ac:dyDescent="0.2">
      <c r="D375" s="20">
        <v>44020</v>
      </c>
      <c r="E375" s="21">
        <v>3</v>
      </c>
    </row>
    <row r="376" spans="4:5" x14ac:dyDescent="0.2">
      <c r="D376" s="20">
        <v>44021</v>
      </c>
      <c r="E376" s="21">
        <v>3</v>
      </c>
    </row>
    <row r="377" spans="4:5" x14ac:dyDescent="0.2">
      <c r="D377" s="20">
        <v>44022</v>
      </c>
      <c r="E377" s="21">
        <v>3</v>
      </c>
    </row>
    <row r="378" spans="4:5" x14ac:dyDescent="0.2">
      <c r="D378" s="20">
        <v>44023</v>
      </c>
      <c r="E378" s="21">
        <v>3</v>
      </c>
    </row>
    <row r="379" spans="4:5" x14ac:dyDescent="0.2">
      <c r="D379" s="20">
        <v>44024</v>
      </c>
      <c r="E379" s="21">
        <v>3</v>
      </c>
    </row>
    <row r="380" spans="4:5" x14ac:dyDescent="0.2">
      <c r="D380" s="20">
        <v>44025</v>
      </c>
      <c r="E380" s="21">
        <v>3</v>
      </c>
    </row>
    <row r="381" spans="4:5" x14ac:dyDescent="0.2">
      <c r="D381" s="20">
        <v>44026</v>
      </c>
      <c r="E381" s="21">
        <v>3</v>
      </c>
    </row>
    <row r="382" spans="4:5" x14ac:dyDescent="0.2">
      <c r="D382" s="20">
        <v>44027</v>
      </c>
      <c r="E382" s="21">
        <v>3</v>
      </c>
    </row>
    <row r="383" spans="4:5" x14ac:dyDescent="0.2">
      <c r="D383" s="20">
        <v>44028</v>
      </c>
      <c r="E383" s="21">
        <v>3</v>
      </c>
    </row>
    <row r="384" spans="4:5" x14ac:dyDescent="0.2">
      <c r="D384" s="20">
        <v>44029</v>
      </c>
      <c r="E384" s="21">
        <v>3</v>
      </c>
    </row>
    <row r="385" spans="4:5" x14ac:dyDescent="0.2">
      <c r="D385" s="20">
        <v>44030</v>
      </c>
      <c r="E385" s="21">
        <v>3</v>
      </c>
    </row>
    <row r="386" spans="4:5" x14ac:dyDescent="0.2">
      <c r="D386" s="20">
        <v>44031</v>
      </c>
      <c r="E386" s="21">
        <v>3</v>
      </c>
    </row>
    <row r="387" spans="4:5" x14ac:dyDescent="0.2">
      <c r="D387" s="20">
        <v>44032</v>
      </c>
      <c r="E387" s="21">
        <v>3</v>
      </c>
    </row>
    <row r="388" spans="4:5" x14ac:dyDescent="0.2">
      <c r="D388" s="20">
        <v>44033</v>
      </c>
      <c r="E388" s="21">
        <v>3</v>
      </c>
    </row>
    <row r="389" spans="4:5" x14ac:dyDescent="0.2">
      <c r="D389" s="20">
        <v>44034</v>
      </c>
      <c r="E389" s="21">
        <v>3</v>
      </c>
    </row>
    <row r="390" spans="4:5" x14ac:dyDescent="0.2">
      <c r="D390" s="20">
        <v>44035</v>
      </c>
      <c r="E390" s="21">
        <v>3</v>
      </c>
    </row>
    <row r="391" spans="4:5" x14ac:dyDescent="0.2">
      <c r="D391" s="20">
        <v>44036</v>
      </c>
      <c r="E391" s="21">
        <v>3</v>
      </c>
    </row>
    <row r="392" spans="4:5" x14ac:dyDescent="0.2">
      <c r="D392" s="20">
        <v>44037</v>
      </c>
      <c r="E392" s="21">
        <v>3</v>
      </c>
    </row>
    <row r="393" spans="4:5" x14ac:dyDescent="0.2">
      <c r="D393" s="20">
        <v>44038</v>
      </c>
      <c r="E393" s="21">
        <v>3</v>
      </c>
    </row>
    <row r="394" spans="4:5" x14ac:dyDescent="0.2">
      <c r="D394" s="20">
        <v>44039</v>
      </c>
      <c r="E394" s="21">
        <v>3</v>
      </c>
    </row>
    <row r="395" spans="4:5" x14ac:dyDescent="0.2">
      <c r="D395" s="20">
        <v>44040</v>
      </c>
      <c r="E395" s="21">
        <v>3</v>
      </c>
    </row>
    <row r="396" spans="4:5" x14ac:dyDescent="0.2">
      <c r="D396" s="20">
        <v>44041</v>
      </c>
      <c r="E396" s="21">
        <v>3</v>
      </c>
    </row>
    <row r="397" spans="4:5" x14ac:dyDescent="0.2">
      <c r="D397" s="20">
        <v>44042</v>
      </c>
      <c r="E397" s="21">
        <v>3</v>
      </c>
    </row>
    <row r="398" spans="4:5" x14ac:dyDescent="0.2">
      <c r="D398" s="20">
        <v>44043</v>
      </c>
      <c r="E398" s="21">
        <v>3</v>
      </c>
    </row>
    <row r="399" spans="4:5" x14ac:dyDescent="0.2">
      <c r="D399" s="20">
        <v>44044</v>
      </c>
      <c r="E399" s="21">
        <v>3</v>
      </c>
    </row>
    <row r="400" spans="4:5" x14ac:dyDescent="0.2">
      <c r="D400" s="20">
        <v>44045</v>
      </c>
      <c r="E400" s="21">
        <v>3</v>
      </c>
    </row>
    <row r="401" spans="4:5" x14ac:dyDescent="0.2">
      <c r="D401" s="20">
        <v>44046</v>
      </c>
      <c r="E401" s="21">
        <v>3</v>
      </c>
    </row>
    <row r="402" spans="4:5" x14ac:dyDescent="0.2">
      <c r="D402" s="20">
        <v>44047</v>
      </c>
      <c r="E402" s="21">
        <v>3</v>
      </c>
    </row>
    <row r="403" spans="4:5" x14ac:dyDescent="0.2">
      <c r="D403" s="20">
        <v>44048</v>
      </c>
      <c r="E403" s="21">
        <v>3</v>
      </c>
    </row>
    <row r="404" spans="4:5" x14ac:dyDescent="0.2">
      <c r="D404" s="20">
        <v>44049</v>
      </c>
      <c r="E404" s="21">
        <v>3</v>
      </c>
    </row>
    <row r="405" spans="4:5" x14ac:dyDescent="0.2">
      <c r="D405" s="20">
        <v>44050</v>
      </c>
      <c r="E405" s="21">
        <v>3</v>
      </c>
    </row>
    <row r="406" spans="4:5" x14ac:dyDescent="0.2">
      <c r="D406" s="20">
        <v>44051</v>
      </c>
      <c r="E406" s="21">
        <v>3</v>
      </c>
    </row>
    <row r="407" spans="4:5" x14ac:dyDescent="0.2">
      <c r="D407" s="20">
        <v>44052</v>
      </c>
      <c r="E407" s="21">
        <v>3</v>
      </c>
    </row>
    <row r="408" spans="4:5" x14ac:dyDescent="0.2">
      <c r="D408" s="20">
        <v>44053</v>
      </c>
      <c r="E408" s="21">
        <v>3</v>
      </c>
    </row>
    <row r="409" spans="4:5" x14ac:dyDescent="0.2">
      <c r="D409" s="20">
        <v>44054</v>
      </c>
      <c r="E409" s="21">
        <v>3</v>
      </c>
    </row>
    <row r="410" spans="4:5" x14ac:dyDescent="0.2">
      <c r="D410" s="20">
        <v>44055</v>
      </c>
      <c r="E410" s="21">
        <v>3</v>
      </c>
    </row>
    <row r="411" spans="4:5" x14ac:dyDescent="0.2">
      <c r="D411" s="20">
        <v>44056</v>
      </c>
      <c r="E411" s="21">
        <v>3</v>
      </c>
    </row>
    <row r="412" spans="4:5" x14ac:dyDescent="0.2">
      <c r="D412" s="20">
        <v>44057</v>
      </c>
      <c r="E412" s="21">
        <v>3</v>
      </c>
    </row>
    <row r="413" spans="4:5" x14ac:dyDescent="0.2">
      <c r="D413" s="20">
        <v>44058</v>
      </c>
      <c r="E413" s="21">
        <v>3</v>
      </c>
    </row>
    <row r="414" spans="4:5" x14ac:dyDescent="0.2">
      <c r="D414" s="20">
        <v>44059</v>
      </c>
      <c r="E414" s="21">
        <v>3</v>
      </c>
    </row>
    <row r="415" spans="4:5" x14ac:dyDescent="0.2">
      <c r="D415" s="20">
        <v>44060</v>
      </c>
      <c r="E415" s="21">
        <v>3</v>
      </c>
    </row>
    <row r="416" spans="4:5" x14ac:dyDescent="0.2">
      <c r="D416" s="20">
        <v>44061</v>
      </c>
      <c r="E416" s="21">
        <v>3</v>
      </c>
    </row>
    <row r="417" spans="4:5" x14ac:dyDescent="0.2">
      <c r="D417" s="20">
        <v>44062</v>
      </c>
      <c r="E417" s="21">
        <v>3</v>
      </c>
    </row>
    <row r="418" spans="4:5" x14ac:dyDescent="0.2">
      <c r="D418" s="20">
        <v>44063</v>
      </c>
      <c r="E418" s="21">
        <v>3</v>
      </c>
    </row>
    <row r="419" spans="4:5" x14ac:dyDescent="0.2">
      <c r="D419" s="20">
        <v>44064</v>
      </c>
      <c r="E419" s="21">
        <v>3</v>
      </c>
    </row>
    <row r="420" spans="4:5" x14ac:dyDescent="0.2">
      <c r="D420" s="20">
        <v>44065</v>
      </c>
      <c r="E420" s="21">
        <v>3</v>
      </c>
    </row>
    <row r="421" spans="4:5" x14ac:dyDescent="0.2">
      <c r="D421" s="20">
        <v>44066</v>
      </c>
      <c r="E421" s="21">
        <v>3</v>
      </c>
    </row>
    <row r="422" spans="4:5" x14ac:dyDescent="0.2">
      <c r="D422" s="20">
        <v>44067</v>
      </c>
      <c r="E422" s="21">
        <v>3</v>
      </c>
    </row>
    <row r="423" spans="4:5" x14ac:dyDescent="0.2">
      <c r="D423" s="20">
        <v>44068</v>
      </c>
      <c r="E423" s="21">
        <v>3</v>
      </c>
    </row>
    <row r="424" spans="4:5" x14ac:dyDescent="0.2">
      <c r="D424" s="20">
        <v>44069</v>
      </c>
      <c r="E424" s="21">
        <v>3</v>
      </c>
    </row>
    <row r="425" spans="4:5" x14ac:dyDescent="0.2">
      <c r="D425" s="20">
        <v>44070</v>
      </c>
      <c r="E425" s="21">
        <v>3</v>
      </c>
    </row>
    <row r="426" spans="4:5" x14ac:dyDescent="0.2">
      <c r="D426" s="20">
        <v>44071</v>
      </c>
      <c r="E426" s="21">
        <v>3</v>
      </c>
    </row>
    <row r="427" spans="4:5" x14ac:dyDescent="0.2">
      <c r="D427" s="20">
        <v>44072</v>
      </c>
      <c r="E427" s="21">
        <v>3</v>
      </c>
    </row>
    <row r="428" spans="4:5" x14ac:dyDescent="0.2">
      <c r="D428" s="20">
        <v>44073</v>
      </c>
      <c r="E428" s="21">
        <v>3</v>
      </c>
    </row>
    <row r="429" spans="4:5" x14ac:dyDescent="0.2">
      <c r="D429" s="20">
        <v>44074</v>
      </c>
      <c r="E429" s="21">
        <v>3</v>
      </c>
    </row>
    <row r="430" spans="4:5" x14ac:dyDescent="0.2">
      <c r="D430" s="20">
        <v>44075</v>
      </c>
      <c r="E430" s="21">
        <v>3</v>
      </c>
    </row>
    <row r="431" spans="4:5" x14ac:dyDescent="0.2">
      <c r="D431" s="20">
        <v>44076</v>
      </c>
      <c r="E431" s="21">
        <v>3</v>
      </c>
    </row>
    <row r="432" spans="4:5" x14ac:dyDescent="0.2">
      <c r="D432" s="20">
        <v>44077</v>
      </c>
      <c r="E432" s="21">
        <v>3</v>
      </c>
    </row>
    <row r="433" spans="4:5" x14ac:dyDescent="0.2">
      <c r="D433" s="20">
        <v>44078</v>
      </c>
      <c r="E433" s="21">
        <v>3</v>
      </c>
    </row>
    <row r="434" spans="4:5" x14ac:dyDescent="0.2">
      <c r="D434" s="20">
        <v>44079</v>
      </c>
      <c r="E434" s="21">
        <v>3</v>
      </c>
    </row>
    <row r="435" spans="4:5" x14ac:dyDescent="0.2">
      <c r="D435" s="20">
        <v>44080</v>
      </c>
      <c r="E435" s="21">
        <v>3</v>
      </c>
    </row>
    <row r="436" spans="4:5" x14ac:dyDescent="0.2">
      <c r="D436" s="20">
        <v>44081</v>
      </c>
      <c r="E436" s="21">
        <v>3</v>
      </c>
    </row>
    <row r="437" spans="4:5" x14ac:dyDescent="0.2">
      <c r="D437" s="20">
        <v>44082</v>
      </c>
      <c r="E437" s="21">
        <v>3</v>
      </c>
    </row>
    <row r="438" spans="4:5" x14ac:dyDescent="0.2">
      <c r="D438" s="20">
        <v>44083</v>
      </c>
      <c r="E438" s="21">
        <v>3</v>
      </c>
    </row>
    <row r="439" spans="4:5" x14ac:dyDescent="0.2">
      <c r="D439" s="20">
        <v>44084</v>
      </c>
      <c r="E439" s="21">
        <v>3</v>
      </c>
    </row>
    <row r="440" spans="4:5" x14ac:dyDescent="0.2">
      <c r="D440" s="20">
        <v>44085</v>
      </c>
      <c r="E440" s="21">
        <v>3</v>
      </c>
    </row>
    <row r="441" spans="4:5" x14ac:dyDescent="0.2">
      <c r="D441" s="20">
        <v>44086</v>
      </c>
      <c r="E441" s="21">
        <v>3</v>
      </c>
    </row>
    <row r="442" spans="4:5" x14ac:dyDescent="0.2">
      <c r="D442" s="20">
        <v>44087</v>
      </c>
      <c r="E442" s="21">
        <v>3</v>
      </c>
    </row>
    <row r="443" spans="4:5" x14ac:dyDescent="0.2">
      <c r="D443" s="20">
        <v>44088</v>
      </c>
      <c r="E443" s="21">
        <v>3</v>
      </c>
    </row>
    <row r="444" spans="4:5" x14ac:dyDescent="0.2">
      <c r="D444" s="20">
        <v>44089</v>
      </c>
      <c r="E444" s="21">
        <v>3</v>
      </c>
    </row>
    <row r="445" spans="4:5" x14ac:dyDescent="0.2">
      <c r="D445" s="20">
        <v>44090</v>
      </c>
      <c r="E445" s="21">
        <v>3</v>
      </c>
    </row>
    <row r="446" spans="4:5" x14ac:dyDescent="0.2">
      <c r="D446" s="20">
        <v>44091</v>
      </c>
      <c r="E446" s="21">
        <v>3</v>
      </c>
    </row>
    <row r="447" spans="4:5" x14ac:dyDescent="0.2">
      <c r="D447" s="20">
        <v>44092</v>
      </c>
      <c r="E447" s="21">
        <v>3</v>
      </c>
    </row>
    <row r="448" spans="4:5" x14ac:dyDescent="0.2">
      <c r="D448" s="20">
        <v>44093</v>
      </c>
      <c r="E448" s="21">
        <v>3</v>
      </c>
    </row>
    <row r="449" spans="4:5" x14ac:dyDescent="0.2">
      <c r="D449" s="20">
        <v>44094</v>
      </c>
      <c r="E449" s="21">
        <v>3</v>
      </c>
    </row>
    <row r="450" spans="4:5" x14ac:dyDescent="0.2">
      <c r="D450" s="20">
        <v>44095</v>
      </c>
      <c r="E450" s="21">
        <v>3</v>
      </c>
    </row>
    <row r="451" spans="4:5" x14ac:dyDescent="0.2">
      <c r="D451" s="20">
        <v>44096</v>
      </c>
      <c r="E451" s="21">
        <v>3</v>
      </c>
    </row>
    <row r="452" spans="4:5" x14ac:dyDescent="0.2">
      <c r="D452" s="20">
        <v>44097</v>
      </c>
      <c r="E452" s="21">
        <v>3</v>
      </c>
    </row>
    <row r="453" spans="4:5" x14ac:dyDescent="0.2">
      <c r="D453" s="20">
        <v>44098</v>
      </c>
      <c r="E453" s="21">
        <v>3</v>
      </c>
    </row>
    <row r="454" spans="4:5" x14ac:dyDescent="0.2">
      <c r="D454" s="20">
        <v>44099</v>
      </c>
      <c r="E454" s="21">
        <v>3</v>
      </c>
    </row>
    <row r="455" spans="4:5" x14ac:dyDescent="0.2">
      <c r="D455" s="20">
        <v>44100</v>
      </c>
      <c r="E455" s="21">
        <v>3</v>
      </c>
    </row>
    <row r="456" spans="4:5" x14ac:dyDescent="0.2">
      <c r="D456" s="20">
        <v>44101</v>
      </c>
      <c r="E456" s="21">
        <v>3</v>
      </c>
    </row>
    <row r="457" spans="4:5" x14ac:dyDescent="0.2">
      <c r="D457" s="20">
        <v>44102</v>
      </c>
      <c r="E457" s="21">
        <v>3</v>
      </c>
    </row>
    <row r="458" spans="4:5" x14ac:dyDescent="0.2">
      <c r="D458" s="20">
        <v>44103</v>
      </c>
      <c r="E458" s="21">
        <v>3</v>
      </c>
    </row>
    <row r="459" spans="4:5" x14ac:dyDescent="0.2">
      <c r="D459" s="20">
        <v>44104</v>
      </c>
      <c r="E459" s="21">
        <v>3</v>
      </c>
    </row>
    <row r="460" spans="4:5" x14ac:dyDescent="0.2">
      <c r="D460" s="20">
        <v>44105</v>
      </c>
      <c r="E460" s="21">
        <v>3</v>
      </c>
    </row>
    <row r="461" spans="4:5" x14ac:dyDescent="0.2">
      <c r="D461" s="20">
        <v>44106</v>
      </c>
      <c r="E461" s="21">
        <v>3</v>
      </c>
    </row>
    <row r="462" spans="4:5" x14ac:dyDescent="0.2">
      <c r="D462" s="20">
        <v>44107</v>
      </c>
      <c r="E462" s="21">
        <v>3</v>
      </c>
    </row>
    <row r="463" spans="4:5" x14ac:dyDescent="0.2">
      <c r="D463" s="20">
        <v>44108</v>
      </c>
      <c r="E463" s="21">
        <v>3</v>
      </c>
    </row>
    <row r="464" spans="4:5" x14ac:dyDescent="0.2">
      <c r="D464" s="20">
        <v>44109</v>
      </c>
      <c r="E464" s="21">
        <v>3</v>
      </c>
    </row>
    <row r="465" spans="4:5" x14ac:dyDescent="0.2">
      <c r="D465" s="20">
        <v>44110</v>
      </c>
      <c r="E465" s="21">
        <v>3</v>
      </c>
    </row>
    <row r="466" spans="4:5" x14ac:dyDescent="0.2">
      <c r="D466" s="20">
        <v>44111</v>
      </c>
      <c r="E466" s="21">
        <v>3</v>
      </c>
    </row>
    <row r="467" spans="4:5" x14ac:dyDescent="0.2">
      <c r="D467" s="20">
        <v>44112</v>
      </c>
      <c r="E467" s="21">
        <v>3</v>
      </c>
    </row>
    <row r="468" spans="4:5" x14ac:dyDescent="0.2">
      <c r="D468" s="20">
        <v>44113</v>
      </c>
      <c r="E468" s="21">
        <v>3</v>
      </c>
    </row>
    <row r="469" spans="4:5" x14ac:dyDescent="0.2">
      <c r="D469" s="20">
        <v>44114</v>
      </c>
      <c r="E469" s="21">
        <v>3</v>
      </c>
    </row>
    <row r="470" spans="4:5" x14ac:dyDescent="0.2">
      <c r="D470" s="20">
        <v>44115</v>
      </c>
      <c r="E470" s="21">
        <v>3</v>
      </c>
    </row>
    <row r="471" spans="4:5" x14ac:dyDescent="0.2">
      <c r="D471" s="20">
        <v>44116</v>
      </c>
      <c r="E471" s="21">
        <v>3</v>
      </c>
    </row>
    <row r="472" spans="4:5" x14ac:dyDescent="0.2">
      <c r="D472" s="20">
        <v>44117</v>
      </c>
      <c r="E472" s="21">
        <v>3</v>
      </c>
    </row>
    <row r="473" spans="4:5" x14ac:dyDescent="0.2">
      <c r="D473" s="20">
        <v>44118</v>
      </c>
      <c r="E473" s="21">
        <v>3</v>
      </c>
    </row>
    <row r="474" spans="4:5" x14ac:dyDescent="0.2">
      <c r="D474" s="20">
        <v>44119</v>
      </c>
      <c r="E474" s="21">
        <v>3</v>
      </c>
    </row>
    <row r="475" spans="4:5" x14ac:dyDescent="0.2">
      <c r="D475" s="20">
        <v>44120</v>
      </c>
      <c r="E475" s="21">
        <v>3</v>
      </c>
    </row>
    <row r="476" spans="4:5" x14ac:dyDescent="0.2">
      <c r="D476" s="20">
        <v>44121</v>
      </c>
      <c r="E476" s="21">
        <v>3</v>
      </c>
    </row>
    <row r="477" spans="4:5" x14ac:dyDescent="0.2">
      <c r="D477" s="20">
        <v>44122</v>
      </c>
      <c r="E477" s="21">
        <v>3</v>
      </c>
    </row>
    <row r="478" spans="4:5" x14ac:dyDescent="0.2">
      <c r="D478" s="20">
        <v>44123</v>
      </c>
      <c r="E478" s="21">
        <v>3</v>
      </c>
    </row>
    <row r="479" spans="4:5" x14ac:dyDescent="0.2">
      <c r="D479" s="20">
        <v>44124</v>
      </c>
      <c r="E479" s="21">
        <v>3</v>
      </c>
    </row>
    <row r="480" spans="4:5" x14ac:dyDescent="0.2">
      <c r="D480" s="20">
        <v>44125</v>
      </c>
      <c r="E480" s="21">
        <v>3</v>
      </c>
    </row>
    <row r="481" spans="4:5" x14ac:dyDescent="0.2">
      <c r="D481" s="20">
        <v>44126</v>
      </c>
      <c r="E481" s="21">
        <v>3</v>
      </c>
    </row>
    <row r="482" spans="4:5" x14ac:dyDescent="0.2">
      <c r="D482" s="20">
        <v>44127</v>
      </c>
      <c r="E482" s="21">
        <v>3</v>
      </c>
    </row>
    <row r="483" spans="4:5" x14ac:dyDescent="0.2">
      <c r="D483" s="20">
        <v>44128</v>
      </c>
      <c r="E483" s="21">
        <v>3</v>
      </c>
    </row>
    <row r="484" spans="4:5" x14ac:dyDescent="0.2">
      <c r="D484" s="20">
        <v>44129</v>
      </c>
      <c r="E484" s="21">
        <v>3</v>
      </c>
    </row>
    <row r="485" spans="4:5" x14ac:dyDescent="0.2">
      <c r="D485" s="20">
        <v>44130</v>
      </c>
      <c r="E485" s="21">
        <v>3</v>
      </c>
    </row>
    <row r="486" spans="4:5" x14ac:dyDescent="0.2">
      <c r="D486" s="20">
        <v>44131</v>
      </c>
      <c r="E486" s="21">
        <v>3</v>
      </c>
    </row>
    <row r="487" spans="4:5" x14ac:dyDescent="0.2">
      <c r="D487" s="20">
        <v>44132</v>
      </c>
      <c r="E487" s="21">
        <v>3</v>
      </c>
    </row>
    <row r="488" spans="4:5" x14ac:dyDescent="0.2">
      <c r="D488" s="20">
        <v>44133</v>
      </c>
      <c r="E488" s="21">
        <v>3</v>
      </c>
    </row>
    <row r="489" spans="4:5" x14ac:dyDescent="0.2">
      <c r="D489" s="20">
        <v>44134</v>
      </c>
      <c r="E489" s="21">
        <v>3</v>
      </c>
    </row>
    <row r="490" spans="4:5" x14ac:dyDescent="0.2">
      <c r="D490" s="20">
        <v>44135</v>
      </c>
      <c r="E490" s="21">
        <v>3</v>
      </c>
    </row>
    <row r="491" spans="4:5" x14ac:dyDescent="0.2">
      <c r="D491" s="20">
        <v>44136</v>
      </c>
      <c r="E491" s="21">
        <v>3</v>
      </c>
    </row>
    <row r="492" spans="4:5" x14ac:dyDescent="0.2">
      <c r="D492" s="20">
        <v>44137</v>
      </c>
      <c r="E492" s="21">
        <v>3</v>
      </c>
    </row>
    <row r="493" spans="4:5" x14ac:dyDescent="0.2">
      <c r="D493" s="20">
        <v>44138</v>
      </c>
      <c r="E493" s="21">
        <v>3</v>
      </c>
    </row>
    <row r="494" spans="4:5" x14ac:dyDescent="0.2">
      <c r="D494" s="20">
        <v>44139</v>
      </c>
      <c r="E494" s="21">
        <v>3</v>
      </c>
    </row>
    <row r="495" spans="4:5" x14ac:dyDescent="0.2">
      <c r="D495" s="20">
        <v>44140</v>
      </c>
      <c r="E495" s="21">
        <v>3</v>
      </c>
    </row>
    <row r="496" spans="4:5" x14ac:dyDescent="0.2">
      <c r="D496" s="20">
        <v>44141</v>
      </c>
      <c r="E496" s="21">
        <v>3</v>
      </c>
    </row>
    <row r="497" spans="4:5" x14ac:dyDescent="0.2">
      <c r="D497" s="20">
        <v>44142</v>
      </c>
      <c r="E497" s="21">
        <v>3</v>
      </c>
    </row>
    <row r="498" spans="4:5" x14ac:dyDescent="0.2">
      <c r="D498" s="20">
        <v>44143</v>
      </c>
      <c r="E498" s="21">
        <v>3</v>
      </c>
    </row>
    <row r="499" spans="4:5" x14ac:dyDescent="0.2">
      <c r="D499" s="20">
        <v>44144</v>
      </c>
      <c r="E499" s="21">
        <v>3</v>
      </c>
    </row>
    <row r="500" spans="4:5" x14ac:dyDescent="0.2">
      <c r="D500" s="20">
        <v>44145</v>
      </c>
      <c r="E500" s="21">
        <v>3</v>
      </c>
    </row>
    <row r="501" spans="4:5" x14ac:dyDescent="0.2">
      <c r="D501" s="20">
        <v>44146</v>
      </c>
      <c r="E501" s="21">
        <v>3</v>
      </c>
    </row>
    <row r="502" spans="4:5" x14ac:dyDescent="0.2">
      <c r="D502" s="20">
        <v>44147</v>
      </c>
      <c r="E502" s="21">
        <v>3</v>
      </c>
    </row>
    <row r="503" spans="4:5" x14ac:dyDescent="0.2">
      <c r="D503" s="20">
        <v>44148</v>
      </c>
      <c r="E503" s="21">
        <v>3</v>
      </c>
    </row>
    <row r="504" spans="4:5" x14ac:dyDescent="0.2">
      <c r="D504" s="20">
        <v>44149</v>
      </c>
      <c r="E504" s="21">
        <v>3</v>
      </c>
    </row>
    <row r="505" spans="4:5" x14ac:dyDescent="0.2">
      <c r="D505" s="20">
        <v>44150</v>
      </c>
      <c r="E505" s="21">
        <v>3</v>
      </c>
    </row>
    <row r="506" spans="4:5" x14ac:dyDescent="0.2">
      <c r="D506" s="20">
        <v>44151</v>
      </c>
      <c r="E506" s="21">
        <v>3</v>
      </c>
    </row>
    <row r="507" spans="4:5" x14ac:dyDescent="0.2">
      <c r="D507" s="20">
        <v>44152</v>
      </c>
      <c r="E507" s="21">
        <v>3</v>
      </c>
    </row>
    <row r="508" spans="4:5" x14ac:dyDescent="0.2">
      <c r="D508" s="20">
        <v>44153</v>
      </c>
      <c r="E508" s="21">
        <v>3</v>
      </c>
    </row>
    <row r="509" spans="4:5" x14ac:dyDescent="0.2">
      <c r="D509" s="20">
        <v>44154</v>
      </c>
      <c r="E509" s="21">
        <v>3</v>
      </c>
    </row>
    <row r="510" spans="4:5" x14ac:dyDescent="0.2">
      <c r="D510" s="20">
        <v>44155</v>
      </c>
      <c r="E510" s="21">
        <v>3</v>
      </c>
    </row>
    <row r="511" spans="4:5" x14ac:dyDescent="0.2">
      <c r="D511" s="20">
        <v>44156</v>
      </c>
      <c r="E511" s="21">
        <v>3</v>
      </c>
    </row>
    <row r="512" spans="4:5" x14ac:dyDescent="0.2">
      <c r="D512" s="20">
        <v>44157</v>
      </c>
      <c r="E512" s="21">
        <v>3</v>
      </c>
    </row>
    <row r="513" spans="4:5" x14ac:dyDescent="0.2">
      <c r="D513" s="20">
        <v>44158</v>
      </c>
      <c r="E513" s="21">
        <v>3</v>
      </c>
    </row>
    <row r="514" spans="4:5" x14ac:dyDescent="0.2">
      <c r="D514" s="20">
        <v>44159</v>
      </c>
      <c r="E514" s="21">
        <v>3</v>
      </c>
    </row>
    <row r="515" spans="4:5" x14ac:dyDescent="0.2">
      <c r="D515" s="20">
        <v>44160</v>
      </c>
      <c r="E515" s="21">
        <v>3</v>
      </c>
    </row>
    <row r="516" spans="4:5" x14ac:dyDescent="0.2">
      <c r="D516" s="20">
        <v>44161</v>
      </c>
      <c r="E516" s="21">
        <v>3</v>
      </c>
    </row>
    <row r="517" spans="4:5" x14ac:dyDescent="0.2">
      <c r="D517" s="20">
        <v>44162</v>
      </c>
      <c r="E517" s="21">
        <v>3</v>
      </c>
    </row>
    <row r="518" spans="4:5" x14ac:dyDescent="0.2">
      <c r="D518" s="20">
        <v>44163</v>
      </c>
      <c r="E518" s="21">
        <v>3</v>
      </c>
    </row>
    <row r="519" spans="4:5" x14ac:dyDescent="0.2">
      <c r="D519" s="20">
        <v>44164</v>
      </c>
      <c r="E519" s="21">
        <v>3</v>
      </c>
    </row>
    <row r="520" spans="4:5" x14ac:dyDescent="0.2">
      <c r="D520" s="20">
        <v>44165</v>
      </c>
      <c r="E520" s="21">
        <v>3</v>
      </c>
    </row>
    <row r="521" spans="4:5" x14ac:dyDescent="0.2">
      <c r="D521" s="20">
        <v>44166</v>
      </c>
      <c r="E521" s="21">
        <v>3</v>
      </c>
    </row>
    <row r="522" spans="4:5" x14ac:dyDescent="0.2">
      <c r="D522" s="20">
        <v>44167</v>
      </c>
      <c r="E522" s="21">
        <v>3</v>
      </c>
    </row>
    <row r="523" spans="4:5" x14ac:dyDescent="0.2">
      <c r="D523" s="20">
        <v>44168</v>
      </c>
      <c r="E523" s="21">
        <v>3</v>
      </c>
    </row>
    <row r="524" spans="4:5" x14ac:dyDescent="0.2">
      <c r="D524" s="20">
        <v>44169</v>
      </c>
      <c r="E524" s="21">
        <v>3</v>
      </c>
    </row>
    <row r="525" spans="4:5" x14ac:dyDescent="0.2">
      <c r="D525" s="20">
        <v>44170</v>
      </c>
      <c r="E525" s="21">
        <v>3</v>
      </c>
    </row>
    <row r="526" spans="4:5" x14ac:dyDescent="0.2">
      <c r="D526" s="20">
        <v>44171</v>
      </c>
      <c r="E526" s="21">
        <v>3</v>
      </c>
    </row>
    <row r="527" spans="4:5" x14ac:dyDescent="0.2">
      <c r="D527" s="20">
        <v>44172</v>
      </c>
      <c r="E527" s="21">
        <v>3</v>
      </c>
    </row>
    <row r="528" spans="4:5" x14ac:dyDescent="0.2">
      <c r="D528" s="20">
        <v>44173</v>
      </c>
      <c r="E528" s="21">
        <v>3</v>
      </c>
    </row>
    <row r="529" spans="4:5" x14ac:dyDescent="0.2">
      <c r="D529" s="20">
        <v>44174</v>
      </c>
      <c r="E529" s="21">
        <v>3</v>
      </c>
    </row>
    <row r="530" spans="4:5" x14ac:dyDescent="0.2">
      <c r="D530" s="20">
        <v>44175</v>
      </c>
      <c r="E530" s="21">
        <v>3</v>
      </c>
    </row>
    <row r="531" spans="4:5" x14ac:dyDescent="0.2">
      <c r="D531" s="20">
        <v>44176</v>
      </c>
      <c r="E531" s="21">
        <v>3</v>
      </c>
    </row>
    <row r="532" spans="4:5" x14ac:dyDescent="0.2">
      <c r="D532" s="20">
        <v>44177</v>
      </c>
      <c r="E532" s="21">
        <v>3</v>
      </c>
    </row>
    <row r="533" spans="4:5" x14ac:dyDescent="0.2">
      <c r="D533" s="20">
        <v>44178</v>
      </c>
      <c r="E533" s="21">
        <v>3</v>
      </c>
    </row>
    <row r="534" spans="4:5" x14ac:dyDescent="0.2">
      <c r="D534" s="20">
        <v>44179</v>
      </c>
      <c r="E534" s="21">
        <v>3</v>
      </c>
    </row>
    <row r="535" spans="4:5" x14ac:dyDescent="0.2">
      <c r="D535" s="20">
        <v>44180</v>
      </c>
      <c r="E535" s="21">
        <v>3</v>
      </c>
    </row>
    <row r="536" spans="4:5" x14ac:dyDescent="0.2">
      <c r="D536" s="20">
        <v>44181</v>
      </c>
      <c r="E536" s="21">
        <v>3</v>
      </c>
    </row>
    <row r="537" spans="4:5" x14ac:dyDescent="0.2">
      <c r="D537" s="20">
        <v>44182</v>
      </c>
      <c r="E537" s="21">
        <v>3</v>
      </c>
    </row>
    <row r="538" spans="4:5" x14ac:dyDescent="0.2">
      <c r="D538" s="20">
        <v>44183</v>
      </c>
      <c r="E538" s="21">
        <v>3</v>
      </c>
    </row>
    <row r="539" spans="4:5" x14ac:dyDescent="0.2">
      <c r="D539" s="20">
        <v>44184</v>
      </c>
      <c r="E539" s="21">
        <v>3</v>
      </c>
    </row>
    <row r="540" spans="4:5" x14ac:dyDescent="0.2">
      <c r="D540" s="20">
        <v>44185</v>
      </c>
      <c r="E540" s="21">
        <v>3</v>
      </c>
    </row>
    <row r="541" spans="4:5" x14ac:dyDescent="0.2">
      <c r="D541" s="20">
        <v>44186</v>
      </c>
      <c r="E541" s="21">
        <v>3</v>
      </c>
    </row>
    <row r="542" spans="4:5" x14ac:dyDescent="0.2">
      <c r="D542" s="20">
        <v>44187</v>
      </c>
      <c r="E542" s="21">
        <v>3</v>
      </c>
    </row>
    <row r="543" spans="4:5" x14ac:dyDescent="0.2">
      <c r="D543" s="20">
        <v>44188</v>
      </c>
      <c r="E543" s="21">
        <v>3</v>
      </c>
    </row>
    <row r="544" spans="4:5" x14ac:dyDescent="0.2">
      <c r="D544" s="20">
        <v>44189</v>
      </c>
      <c r="E544" s="21">
        <v>3</v>
      </c>
    </row>
    <row r="545" spans="4:5" x14ac:dyDescent="0.2">
      <c r="D545" s="20">
        <v>44190</v>
      </c>
      <c r="E545" s="21">
        <v>3</v>
      </c>
    </row>
    <row r="546" spans="4:5" x14ac:dyDescent="0.2">
      <c r="D546" s="20">
        <v>44191</v>
      </c>
      <c r="E546" s="21">
        <v>3</v>
      </c>
    </row>
    <row r="547" spans="4:5" x14ac:dyDescent="0.2">
      <c r="D547" s="20">
        <v>44192</v>
      </c>
      <c r="E547" s="21">
        <v>3</v>
      </c>
    </row>
    <row r="548" spans="4:5" x14ac:dyDescent="0.2">
      <c r="D548" s="20">
        <v>44193</v>
      </c>
      <c r="E548" s="21">
        <v>3</v>
      </c>
    </row>
    <row r="549" spans="4:5" x14ac:dyDescent="0.2">
      <c r="D549" s="20">
        <v>44194</v>
      </c>
      <c r="E549" s="21">
        <v>3</v>
      </c>
    </row>
    <row r="550" spans="4:5" x14ac:dyDescent="0.2">
      <c r="D550" s="20">
        <v>44195</v>
      </c>
      <c r="E550" s="21">
        <v>3</v>
      </c>
    </row>
    <row r="551" spans="4:5" x14ac:dyDescent="0.2">
      <c r="D551" s="20">
        <v>44196</v>
      </c>
      <c r="E551" s="21">
        <v>3</v>
      </c>
    </row>
    <row r="552" spans="4:5" x14ac:dyDescent="0.2">
      <c r="D552" s="20">
        <v>44197</v>
      </c>
      <c r="E552" s="21">
        <v>4</v>
      </c>
    </row>
    <row r="553" spans="4:5" x14ac:dyDescent="0.2">
      <c r="D553" s="20">
        <v>44198</v>
      </c>
      <c r="E553" s="21">
        <v>4</v>
      </c>
    </row>
    <row r="554" spans="4:5" x14ac:dyDescent="0.2">
      <c r="D554" s="20">
        <v>44199</v>
      </c>
      <c r="E554" s="21">
        <v>4</v>
      </c>
    </row>
    <row r="555" spans="4:5" x14ac:dyDescent="0.2">
      <c r="D555" s="20">
        <v>44200</v>
      </c>
      <c r="E555" s="21">
        <v>4</v>
      </c>
    </row>
    <row r="556" spans="4:5" x14ac:dyDescent="0.2">
      <c r="D556" s="20">
        <v>44201</v>
      </c>
      <c r="E556" s="21">
        <v>4</v>
      </c>
    </row>
    <row r="557" spans="4:5" x14ac:dyDescent="0.2">
      <c r="D557" s="20">
        <v>44202</v>
      </c>
      <c r="E557" s="21">
        <v>4</v>
      </c>
    </row>
    <row r="558" spans="4:5" x14ac:dyDescent="0.2">
      <c r="D558" s="20">
        <v>44203</v>
      </c>
      <c r="E558" s="21">
        <v>4</v>
      </c>
    </row>
    <row r="559" spans="4:5" x14ac:dyDescent="0.2">
      <c r="D559" s="20">
        <v>44204</v>
      </c>
      <c r="E559" s="21">
        <v>4</v>
      </c>
    </row>
    <row r="560" spans="4:5" x14ac:dyDescent="0.2">
      <c r="D560" s="20">
        <v>44205</v>
      </c>
      <c r="E560" s="21">
        <v>4</v>
      </c>
    </row>
    <row r="561" spans="4:5" x14ac:dyDescent="0.2">
      <c r="D561" s="20">
        <v>44206</v>
      </c>
      <c r="E561" s="21">
        <v>4</v>
      </c>
    </row>
    <row r="562" spans="4:5" x14ac:dyDescent="0.2">
      <c r="D562" s="20">
        <v>44207</v>
      </c>
      <c r="E562" s="21">
        <v>4</v>
      </c>
    </row>
    <row r="563" spans="4:5" x14ac:dyDescent="0.2">
      <c r="D563" s="20">
        <v>44208</v>
      </c>
      <c r="E563" s="21">
        <v>4</v>
      </c>
    </row>
    <row r="564" spans="4:5" x14ac:dyDescent="0.2">
      <c r="D564" s="20">
        <v>44209</v>
      </c>
      <c r="E564" s="21">
        <v>4</v>
      </c>
    </row>
    <row r="565" spans="4:5" x14ac:dyDescent="0.2">
      <c r="D565" s="20">
        <v>44210</v>
      </c>
      <c r="E565" s="21">
        <v>4</v>
      </c>
    </row>
    <row r="566" spans="4:5" x14ac:dyDescent="0.2">
      <c r="D566" s="20">
        <v>44211</v>
      </c>
      <c r="E566" s="21">
        <v>4</v>
      </c>
    </row>
    <row r="567" spans="4:5" x14ac:dyDescent="0.2">
      <c r="D567" s="20">
        <v>44212</v>
      </c>
      <c r="E567" s="21">
        <v>4</v>
      </c>
    </row>
    <row r="568" spans="4:5" x14ac:dyDescent="0.2">
      <c r="D568" s="20">
        <v>44213</v>
      </c>
      <c r="E568" s="21">
        <v>4</v>
      </c>
    </row>
    <row r="569" spans="4:5" x14ac:dyDescent="0.2">
      <c r="D569" s="20">
        <v>44214</v>
      </c>
      <c r="E569" s="21">
        <v>4</v>
      </c>
    </row>
    <row r="570" spans="4:5" x14ac:dyDescent="0.2">
      <c r="D570" s="20">
        <v>44215</v>
      </c>
      <c r="E570" s="21">
        <v>4</v>
      </c>
    </row>
    <row r="571" spans="4:5" x14ac:dyDescent="0.2">
      <c r="D571" s="20">
        <v>44216</v>
      </c>
      <c r="E571" s="21">
        <v>4</v>
      </c>
    </row>
    <row r="572" spans="4:5" x14ac:dyDescent="0.2">
      <c r="D572" s="20">
        <v>44217</v>
      </c>
      <c r="E572" s="21">
        <v>4</v>
      </c>
    </row>
    <row r="573" spans="4:5" x14ac:dyDescent="0.2">
      <c r="D573" s="20">
        <v>44218</v>
      </c>
      <c r="E573" s="21">
        <v>4</v>
      </c>
    </row>
    <row r="574" spans="4:5" x14ac:dyDescent="0.2">
      <c r="D574" s="20">
        <v>44219</v>
      </c>
      <c r="E574" s="21">
        <v>4</v>
      </c>
    </row>
    <row r="575" spans="4:5" x14ac:dyDescent="0.2">
      <c r="D575" s="20">
        <v>44220</v>
      </c>
      <c r="E575" s="21">
        <v>4</v>
      </c>
    </row>
    <row r="576" spans="4:5" x14ac:dyDescent="0.2">
      <c r="D576" s="20">
        <v>44221</v>
      </c>
      <c r="E576" s="21">
        <v>4</v>
      </c>
    </row>
    <row r="577" spans="4:5" x14ac:dyDescent="0.2">
      <c r="D577" s="20">
        <v>44222</v>
      </c>
      <c r="E577" s="21">
        <v>4</v>
      </c>
    </row>
    <row r="578" spans="4:5" x14ac:dyDescent="0.2">
      <c r="D578" s="20">
        <v>44223</v>
      </c>
      <c r="E578" s="21">
        <v>4</v>
      </c>
    </row>
    <row r="579" spans="4:5" x14ac:dyDescent="0.2">
      <c r="D579" s="20">
        <v>44224</v>
      </c>
      <c r="E579" s="21">
        <v>4</v>
      </c>
    </row>
    <row r="580" spans="4:5" x14ac:dyDescent="0.2">
      <c r="D580" s="20">
        <v>44225</v>
      </c>
      <c r="E580" s="21">
        <v>4</v>
      </c>
    </row>
    <row r="581" spans="4:5" x14ac:dyDescent="0.2">
      <c r="D581" s="20">
        <v>44226</v>
      </c>
      <c r="E581" s="21">
        <v>4</v>
      </c>
    </row>
    <row r="582" spans="4:5" x14ac:dyDescent="0.2">
      <c r="D582" s="20">
        <v>44227</v>
      </c>
      <c r="E582" s="21">
        <v>4</v>
      </c>
    </row>
    <row r="583" spans="4:5" x14ac:dyDescent="0.2">
      <c r="D583" s="20">
        <v>44228</v>
      </c>
      <c r="E583" s="21">
        <v>4</v>
      </c>
    </row>
    <row r="584" spans="4:5" x14ac:dyDescent="0.2">
      <c r="D584" s="20">
        <v>44229</v>
      </c>
      <c r="E584" s="21">
        <v>4</v>
      </c>
    </row>
    <row r="585" spans="4:5" x14ac:dyDescent="0.2">
      <c r="D585" s="20">
        <v>44230</v>
      </c>
      <c r="E585" s="21">
        <v>4</v>
      </c>
    </row>
    <row r="586" spans="4:5" x14ac:dyDescent="0.2">
      <c r="D586" s="20">
        <v>44231</v>
      </c>
      <c r="E586" s="21">
        <v>4</v>
      </c>
    </row>
    <row r="587" spans="4:5" x14ac:dyDescent="0.2">
      <c r="D587" s="20">
        <v>44232</v>
      </c>
      <c r="E587" s="21">
        <v>4</v>
      </c>
    </row>
    <row r="588" spans="4:5" x14ac:dyDescent="0.2">
      <c r="D588" s="20">
        <v>44233</v>
      </c>
      <c r="E588" s="21">
        <v>4</v>
      </c>
    </row>
    <row r="589" spans="4:5" x14ac:dyDescent="0.2">
      <c r="D589" s="20">
        <v>44234</v>
      </c>
      <c r="E589" s="21">
        <v>4</v>
      </c>
    </row>
    <row r="590" spans="4:5" x14ac:dyDescent="0.2">
      <c r="D590" s="20">
        <v>44235</v>
      </c>
      <c r="E590" s="21">
        <v>4</v>
      </c>
    </row>
    <row r="591" spans="4:5" x14ac:dyDescent="0.2">
      <c r="D591" s="20">
        <v>44236</v>
      </c>
      <c r="E591" s="21">
        <v>4</v>
      </c>
    </row>
    <row r="592" spans="4:5" x14ac:dyDescent="0.2">
      <c r="D592" s="20">
        <v>44237</v>
      </c>
      <c r="E592" s="21">
        <v>4</v>
      </c>
    </row>
    <row r="593" spans="4:5" x14ac:dyDescent="0.2">
      <c r="D593" s="20">
        <v>44238</v>
      </c>
      <c r="E593" s="21">
        <v>4</v>
      </c>
    </row>
    <row r="594" spans="4:5" x14ac:dyDescent="0.2">
      <c r="D594" s="20">
        <v>44239</v>
      </c>
      <c r="E594" s="21">
        <v>4</v>
      </c>
    </row>
    <row r="595" spans="4:5" x14ac:dyDescent="0.2">
      <c r="D595" s="20">
        <v>44240</v>
      </c>
      <c r="E595" s="21">
        <v>4</v>
      </c>
    </row>
    <row r="596" spans="4:5" x14ac:dyDescent="0.2">
      <c r="D596" s="20">
        <v>44241</v>
      </c>
      <c r="E596" s="21">
        <v>4</v>
      </c>
    </row>
    <row r="597" spans="4:5" x14ac:dyDescent="0.2">
      <c r="D597" s="20">
        <v>44242</v>
      </c>
      <c r="E597" s="21">
        <v>4</v>
      </c>
    </row>
    <row r="598" spans="4:5" x14ac:dyDescent="0.2">
      <c r="D598" s="20">
        <v>44243</v>
      </c>
      <c r="E598" s="21">
        <v>4</v>
      </c>
    </row>
    <row r="599" spans="4:5" x14ac:dyDescent="0.2">
      <c r="D599" s="20">
        <v>44244</v>
      </c>
      <c r="E599" s="21">
        <v>4</v>
      </c>
    </row>
    <row r="600" spans="4:5" x14ac:dyDescent="0.2">
      <c r="D600" s="20">
        <v>44245</v>
      </c>
      <c r="E600" s="21">
        <v>4</v>
      </c>
    </row>
    <row r="601" spans="4:5" x14ac:dyDescent="0.2">
      <c r="D601" s="20">
        <v>44246</v>
      </c>
      <c r="E601" s="21">
        <v>4</v>
      </c>
    </row>
    <row r="602" spans="4:5" x14ac:dyDescent="0.2">
      <c r="D602" s="20">
        <v>44247</v>
      </c>
      <c r="E602" s="21">
        <v>4</v>
      </c>
    </row>
    <row r="603" spans="4:5" x14ac:dyDescent="0.2">
      <c r="D603" s="20">
        <v>44248</v>
      </c>
      <c r="E603" s="21">
        <v>4</v>
      </c>
    </row>
    <row r="604" spans="4:5" x14ac:dyDescent="0.2">
      <c r="D604" s="20">
        <v>44249</v>
      </c>
      <c r="E604" s="21">
        <v>4</v>
      </c>
    </row>
    <row r="605" spans="4:5" x14ac:dyDescent="0.2">
      <c r="D605" s="20">
        <v>44250</v>
      </c>
      <c r="E605" s="21">
        <v>4</v>
      </c>
    </row>
    <row r="606" spans="4:5" x14ac:dyDescent="0.2">
      <c r="D606" s="20">
        <v>44251</v>
      </c>
      <c r="E606" s="21">
        <v>4</v>
      </c>
    </row>
    <row r="607" spans="4:5" x14ac:dyDescent="0.2">
      <c r="D607" s="20">
        <v>44252</v>
      </c>
      <c r="E607" s="21">
        <v>4</v>
      </c>
    </row>
    <row r="608" spans="4:5" x14ac:dyDescent="0.2">
      <c r="D608" s="20">
        <v>44253</v>
      </c>
      <c r="E608" s="21">
        <v>4</v>
      </c>
    </row>
    <row r="609" spans="4:5" x14ac:dyDescent="0.2">
      <c r="D609" s="20">
        <v>44254</v>
      </c>
      <c r="E609" s="21">
        <v>4</v>
      </c>
    </row>
    <row r="610" spans="4:5" x14ac:dyDescent="0.2">
      <c r="D610" s="20">
        <v>44255</v>
      </c>
      <c r="E610" s="21">
        <v>4</v>
      </c>
    </row>
    <row r="611" spans="4:5" x14ac:dyDescent="0.2">
      <c r="D611" s="20">
        <v>44256</v>
      </c>
      <c r="E611" s="21">
        <v>4</v>
      </c>
    </row>
    <row r="612" spans="4:5" x14ac:dyDescent="0.2">
      <c r="D612" s="20">
        <v>44257</v>
      </c>
      <c r="E612" s="21">
        <v>4</v>
      </c>
    </row>
    <row r="613" spans="4:5" x14ac:dyDescent="0.2">
      <c r="D613" s="20">
        <v>44258</v>
      </c>
      <c r="E613" s="21">
        <v>4</v>
      </c>
    </row>
    <row r="614" spans="4:5" x14ac:dyDescent="0.2">
      <c r="D614" s="20">
        <v>44259</v>
      </c>
      <c r="E614" s="21">
        <v>4</v>
      </c>
    </row>
    <row r="615" spans="4:5" x14ac:dyDescent="0.2">
      <c r="D615" s="20">
        <v>44260</v>
      </c>
      <c r="E615" s="21">
        <v>4</v>
      </c>
    </row>
    <row r="616" spans="4:5" x14ac:dyDescent="0.2">
      <c r="D616" s="20">
        <v>44261</v>
      </c>
      <c r="E616" s="21">
        <v>4</v>
      </c>
    </row>
    <row r="617" spans="4:5" x14ac:dyDescent="0.2">
      <c r="D617" s="20">
        <v>44262</v>
      </c>
      <c r="E617" s="21">
        <v>4</v>
      </c>
    </row>
    <row r="618" spans="4:5" x14ac:dyDescent="0.2">
      <c r="D618" s="20">
        <v>44263</v>
      </c>
      <c r="E618" s="21">
        <v>4</v>
      </c>
    </row>
    <row r="619" spans="4:5" x14ac:dyDescent="0.2">
      <c r="D619" s="20">
        <v>44264</v>
      </c>
      <c r="E619" s="21">
        <v>4</v>
      </c>
    </row>
    <row r="620" spans="4:5" x14ac:dyDescent="0.2">
      <c r="D620" s="20">
        <v>44265</v>
      </c>
      <c r="E620" s="21">
        <v>4</v>
      </c>
    </row>
    <row r="621" spans="4:5" x14ac:dyDescent="0.2">
      <c r="D621" s="20">
        <v>44266</v>
      </c>
      <c r="E621" s="21">
        <v>4</v>
      </c>
    </row>
    <row r="622" spans="4:5" x14ac:dyDescent="0.2">
      <c r="D622" s="20">
        <v>44267</v>
      </c>
      <c r="E622" s="21">
        <v>4</v>
      </c>
    </row>
    <row r="623" spans="4:5" x14ac:dyDescent="0.2">
      <c r="D623" s="20">
        <v>44268</v>
      </c>
      <c r="E623" s="21">
        <v>4</v>
      </c>
    </row>
    <row r="624" spans="4:5" x14ac:dyDescent="0.2">
      <c r="D624" s="20">
        <v>44269</v>
      </c>
      <c r="E624" s="21">
        <v>4</v>
      </c>
    </row>
    <row r="625" spans="4:5" x14ac:dyDescent="0.2">
      <c r="D625" s="20">
        <v>44270</v>
      </c>
      <c r="E625" s="21">
        <v>4</v>
      </c>
    </row>
    <row r="626" spans="4:5" x14ac:dyDescent="0.2">
      <c r="D626" s="20">
        <v>44271</v>
      </c>
      <c r="E626" s="21">
        <v>4</v>
      </c>
    </row>
    <row r="627" spans="4:5" x14ac:dyDescent="0.2">
      <c r="D627" s="20">
        <v>44272</v>
      </c>
      <c r="E627" s="21">
        <v>4</v>
      </c>
    </row>
    <row r="628" spans="4:5" x14ac:dyDescent="0.2">
      <c r="D628" s="20">
        <v>44273</v>
      </c>
      <c r="E628" s="21">
        <v>4</v>
      </c>
    </row>
    <row r="629" spans="4:5" x14ac:dyDescent="0.2">
      <c r="D629" s="20">
        <v>44274</v>
      </c>
      <c r="E629" s="21">
        <v>4</v>
      </c>
    </row>
    <row r="630" spans="4:5" x14ac:dyDescent="0.2">
      <c r="D630" s="20">
        <v>44275</v>
      </c>
      <c r="E630" s="21">
        <v>4</v>
      </c>
    </row>
    <row r="631" spans="4:5" x14ac:dyDescent="0.2">
      <c r="D631" s="20">
        <v>44276</v>
      </c>
      <c r="E631" s="21">
        <v>4</v>
      </c>
    </row>
    <row r="632" spans="4:5" x14ac:dyDescent="0.2">
      <c r="D632" s="20">
        <v>44277</v>
      </c>
      <c r="E632" s="21">
        <v>4</v>
      </c>
    </row>
    <row r="633" spans="4:5" x14ac:dyDescent="0.2">
      <c r="D633" s="20">
        <v>44278</v>
      </c>
      <c r="E633" s="21">
        <v>4</v>
      </c>
    </row>
    <row r="634" spans="4:5" x14ac:dyDescent="0.2">
      <c r="D634" s="20">
        <v>44279</v>
      </c>
      <c r="E634" s="21">
        <v>4</v>
      </c>
    </row>
    <row r="635" spans="4:5" x14ac:dyDescent="0.2">
      <c r="D635" s="20">
        <v>44280</v>
      </c>
      <c r="E635" s="21">
        <v>4</v>
      </c>
    </row>
    <row r="636" spans="4:5" x14ac:dyDescent="0.2">
      <c r="D636" s="20">
        <v>44281</v>
      </c>
      <c r="E636" s="21">
        <v>4</v>
      </c>
    </row>
    <row r="637" spans="4:5" x14ac:dyDescent="0.2">
      <c r="D637" s="20">
        <v>44282</v>
      </c>
      <c r="E637" s="21">
        <v>4</v>
      </c>
    </row>
    <row r="638" spans="4:5" x14ac:dyDescent="0.2">
      <c r="D638" s="20">
        <v>44283</v>
      </c>
      <c r="E638" s="21">
        <v>4</v>
      </c>
    </row>
    <row r="639" spans="4:5" x14ac:dyDescent="0.2">
      <c r="D639" s="20">
        <v>44284</v>
      </c>
      <c r="E639" s="21">
        <v>4</v>
      </c>
    </row>
    <row r="640" spans="4:5" x14ac:dyDescent="0.2">
      <c r="D640" s="20">
        <v>44285</v>
      </c>
      <c r="E640" s="21">
        <v>4</v>
      </c>
    </row>
    <row r="641" spans="4:5" x14ac:dyDescent="0.2">
      <c r="D641" s="20">
        <v>44286</v>
      </c>
      <c r="E641" s="21">
        <v>4</v>
      </c>
    </row>
    <row r="642" spans="4:5" x14ac:dyDescent="0.2">
      <c r="D642" s="20">
        <v>44287</v>
      </c>
      <c r="E642" s="21">
        <v>4</v>
      </c>
    </row>
    <row r="643" spans="4:5" x14ac:dyDescent="0.2">
      <c r="D643" s="20">
        <v>44288</v>
      </c>
      <c r="E643" s="21">
        <v>4</v>
      </c>
    </row>
    <row r="644" spans="4:5" x14ac:dyDescent="0.2">
      <c r="D644" s="20">
        <v>44289</v>
      </c>
      <c r="E644" s="21">
        <v>4</v>
      </c>
    </row>
    <row r="645" spans="4:5" x14ac:dyDescent="0.2">
      <c r="D645" s="20">
        <v>44290</v>
      </c>
      <c r="E645" s="21">
        <v>4</v>
      </c>
    </row>
    <row r="646" spans="4:5" x14ac:dyDescent="0.2">
      <c r="D646" s="20">
        <v>44291</v>
      </c>
      <c r="E646" s="21">
        <v>4</v>
      </c>
    </row>
    <row r="647" spans="4:5" x14ac:dyDescent="0.2">
      <c r="D647" s="20">
        <v>44292</v>
      </c>
      <c r="E647" s="21">
        <v>4</v>
      </c>
    </row>
    <row r="648" spans="4:5" x14ac:dyDescent="0.2">
      <c r="D648" s="20">
        <v>44293</v>
      </c>
      <c r="E648" s="21">
        <v>4</v>
      </c>
    </row>
    <row r="649" spans="4:5" x14ac:dyDescent="0.2">
      <c r="D649" s="20">
        <v>44294</v>
      </c>
      <c r="E649" s="21">
        <v>4</v>
      </c>
    </row>
    <row r="650" spans="4:5" x14ac:dyDescent="0.2">
      <c r="D650" s="20">
        <v>44295</v>
      </c>
      <c r="E650" s="21">
        <v>4</v>
      </c>
    </row>
    <row r="651" spans="4:5" x14ac:dyDescent="0.2">
      <c r="D651" s="20">
        <v>44296</v>
      </c>
      <c r="E651" s="21">
        <v>4</v>
      </c>
    </row>
    <row r="652" spans="4:5" x14ac:dyDescent="0.2">
      <c r="D652" s="20">
        <v>44297</v>
      </c>
      <c r="E652" s="21">
        <v>4</v>
      </c>
    </row>
    <row r="653" spans="4:5" x14ac:dyDescent="0.2">
      <c r="D653" s="20">
        <v>44298</v>
      </c>
      <c r="E653" s="21">
        <v>4</v>
      </c>
    </row>
    <row r="654" spans="4:5" x14ac:dyDescent="0.2">
      <c r="D654" s="20">
        <v>44299</v>
      </c>
      <c r="E654" s="21">
        <v>4</v>
      </c>
    </row>
    <row r="655" spans="4:5" x14ac:dyDescent="0.2">
      <c r="D655" s="20">
        <v>44300</v>
      </c>
      <c r="E655" s="21">
        <v>4</v>
      </c>
    </row>
    <row r="656" spans="4:5" x14ac:dyDescent="0.2">
      <c r="D656" s="20">
        <v>44301</v>
      </c>
      <c r="E656" s="21">
        <v>4</v>
      </c>
    </row>
    <row r="657" spans="4:5" x14ac:dyDescent="0.2">
      <c r="D657" s="20">
        <v>44302</v>
      </c>
      <c r="E657" s="21">
        <v>4</v>
      </c>
    </row>
    <row r="658" spans="4:5" x14ac:dyDescent="0.2">
      <c r="D658" s="20">
        <v>44303</v>
      </c>
      <c r="E658" s="21">
        <v>4</v>
      </c>
    </row>
    <row r="659" spans="4:5" x14ac:dyDescent="0.2">
      <c r="D659" s="20">
        <v>44304</v>
      </c>
      <c r="E659" s="21">
        <v>4</v>
      </c>
    </row>
    <row r="660" spans="4:5" x14ac:dyDescent="0.2">
      <c r="D660" s="20">
        <v>44305</v>
      </c>
      <c r="E660" s="21">
        <v>4</v>
      </c>
    </row>
    <row r="661" spans="4:5" x14ac:dyDescent="0.2">
      <c r="D661" s="20">
        <v>44306</v>
      </c>
      <c r="E661" s="21">
        <v>4</v>
      </c>
    </row>
    <row r="662" spans="4:5" x14ac:dyDescent="0.2">
      <c r="D662" s="20">
        <v>44307</v>
      </c>
      <c r="E662" s="21">
        <v>4</v>
      </c>
    </row>
    <row r="663" spans="4:5" x14ac:dyDescent="0.2">
      <c r="D663" s="20">
        <v>44308</v>
      </c>
      <c r="E663" s="21">
        <v>4</v>
      </c>
    </row>
    <row r="664" spans="4:5" x14ac:dyDescent="0.2">
      <c r="D664" s="20">
        <v>44309</v>
      </c>
      <c r="E664" s="21">
        <v>4</v>
      </c>
    </row>
    <row r="665" spans="4:5" x14ac:dyDescent="0.2">
      <c r="D665" s="20">
        <v>44310</v>
      </c>
      <c r="E665" s="21">
        <v>4</v>
      </c>
    </row>
    <row r="666" spans="4:5" x14ac:dyDescent="0.2">
      <c r="D666" s="20">
        <v>44311</v>
      </c>
      <c r="E666" s="21">
        <v>4</v>
      </c>
    </row>
    <row r="667" spans="4:5" x14ac:dyDescent="0.2">
      <c r="D667" s="20">
        <v>44312</v>
      </c>
      <c r="E667" s="21">
        <v>4</v>
      </c>
    </row>
    <row r="668" spans="4:5" x14ac:dyDescent="0.2">
      <c r="D668" s="20">
        <v>44313</v>
      </c>
      <c r="E668" s="21">
        <v>4</v>
      </c>
    </row>
    <row r="669" spans="4:5" x14ac:dyDescent="0.2">
      <c r="D669" s="20">
        <v>44314</v>
      </c>
      <c r="E669" s="21">
        <v>4</v>
      </c>
    </row>
    <row r="670" spans="4:5" x14ac:dyDescent="0.2">
      <c r="D670" s="20">
        <v>44315</v>
      </c>
      <c r="E670" s="21">
        <v>4</v>
      </c>
    </row>
    <row r="671" spans="4:5" x14ac:dyDescent="0.2">
      <c r="D671" s="20">
        <v>44316</v>
      </c>
      <c r="E671" s="21">
        <v>4</v>
      </c>
    </row>
    <row r="672" spans="4:5" x14ac:dyDescent="0.2">
      <c r="D672" s="20">
        <v>44317</v>
      </c>
      <c r="E672" s="21">
        <v>4</v>
      </c>
    </row>
    <row r="673" spans="4:5" x14ac:dyDescent="0.2">
      <c r="D673" s="20">
        <v>44318</v>
      </c>
      <c r="E673" s="21">
        <v>4</v>
      </c>
    </row>
    <row r="674" spans="4:5" x14ac:dyDescent="0.2">
      <c r="D674" s="20">
        <v>44319</v>
      </c>
      <c r="E674" s="21">
        <v>4</v>
      </c>
    </row>
    <row r="675" spans="4:5" x14ac:dyDescent="0.2">
      <c r="D675" s="20">
        <v>44320</v>
      </c>
      <c r="E675" s="21">
        <v>4</v>
      </c>
    </row>
    <row r="676" spans="4:5" x14ac:dyDescent="0.2">
      <c r="D676" s="20">
        <v>44321</v>
      </c>
      <c r="E676" s="21">
        <v>4</v>
      </c>
    </row>
    <row r="677" spans="4:5" x14ac:dyDescent="0.2">
      <c r="D677" s="20">
        <v>44322</v>
      </c>
      <c r="E677" s="21">
        <v>4</v>
      </c>
    </row>
    <row r="678" spans="4:5" x14ac:dyDescent="0.2">
      <c r="D678" s="20">
        <v>44323</v>
      </c>
      <c r="E678" s="21">
        <v>4</v>
      </c>
    </row>
    <row r="679" spans="4:5" x14ac:dyDescent="0.2">
      <c r="D679" s="20">
        <v>44324</v>
      </c>
      <c r="E679" s="21">
        <v>4</v>
      </c>
    </row>
    <row r="680" spans="4:5" x14ac:dyDescent="0.2">
      <c r="D680" s="20">
        <v>44325</v>
      </c>
      <c r="E680" s="21">
        <v>4</v>
      </c>
    </row>
    <row r="681" spans="4:5" x14ac:dyDescent="0.2">
      <c r="D681" s="20">
        <v>44326</v>
      </c>
      <c r="E681" s="21">
        <v>4</v>
      </c>
    </row>
    <row r="682" spans="4:5" x14ac:dyDescent="0.2">
      <c r="D682" s="20">
        <v>44327</v>
      </c>
      <c r="E682" s="21">
        <v>4</v>
      </c>
    </row>
    <row r="683" spans="4:5" x14ac:dyDescent="0.2">
      <c r="D683" s="20">
        <v>44328</v>
      </c>
      <c r="E683" s="21">
        <v>4</v>
      </c>
    </row>
    <row r="684" spans="4:5" x14ac:dyDescent="0.2">
      <c r="D684" s="20">
        <v>44329</v>
      </c>
      <c r="E684" s="21">
        <v>4</v>
      </c>
    </row>
    <row r="685" spans="4:5" x14ac:dyDescent="0.2">
      <c r="D685" s="20">
        <v>44330</v>
      </c>
      <c r="E685" s="21">
        <v>4</v>
      </c>
    </row>
    <row r="686" spans="4:5" x14ac:dyDescent="0.2">
      <c r="D686" s="20">
        <v>44331</v>
      </c>
      <c r="E686" s="21">
        <v>4</v>
      </c>
    </row>
    <row r="687" spans="4:5" x14ac:dyDescent="0.2">
      <c r="D687" s="20">
        <v>44332</v>
      </c>
      <c r="E687" s="21">
        <v>4</v>
      </c>
    </row>
    <row r="688" spans="4:5" x14ac:dyDescent="0.2">
      <c r="D688" s="20">
        <v>44333</v>
      </c>
      <c r="E688" s="21">
        <v>4</v>
      </c>
    </row>
    <row r="689" spans="4:5" x14ac:dyDescent="0.2">
      <c r="D689" s="20">
        <v>44334</v>
      </c>
      <c r="E689" s="21">
        <v>4</v>
      </c>
    </row>
    <row r="690" spans="4:5" x14ac:dyDescent="0.2">
      <c r="D690" s="20">
        <v>44335</v>
      </c>
      <c r="E690" s="21">
        <v>4</v>
      </c>
    </row>
    <row r="691" spans="4:5" x14ac:dyDescent="0.2">
      <c r="D691" s="20">
        <v>44336</v>
      </c>
      <c r="E691" s="21">
        <v>4</v>
      </c>
    </row>
    <row r="692" spans="4:5" x14ac:dyDescent="0.2">
      <c r="D692" s="20">
        <v>44337</v>
      </c>
      <c r="E692" s="21">
        <v>4</v>
      </c>
    </row>
    <row r="693" spans="4:5" x14ac:dyDescent="0.2">
      <c r="D693" s="20">
        <v>44338</v>
      </c>
      <c r="E693" s="21">
        <v>4</v>
      </c>
    </row>
    <row r="694" spans="4:5" x14ac:dyDescent="0.2">
      <c r="D694" s="20">
        <v>44339</v>
      </c>
      <c r="E694" s="21">
        <v>4</v>
      </c>
    </row>
    <row r="695" spans="4:5" x14ac:dyDescent="0.2">
      <c r="D695" s="20">
        <v>44340</v>
      </c>
      <c r="E695" s="21">
        <v>4</v>
      </c>
    </row>
    <row r="696" spans="4:5" x14ac:dyDescent="0.2">
      <c r="D696" s="20">
        <v>44341</v>
      </c>
      <c r="E696" s="21">
        <v>4</v>
      </c>
    </row>
    <row r="697" spans="4:5" x14ac:dyDescent="0.2">
      <c r="D697" s="20">
        <v>44342</v>
      </c>
      <c r="E697" s="21">
        <v>4</v>
      </c>
    </row>
    <row r="698" spans="4:5" x14ac:dyDescent="0.2">
      <c r="D698" s="20">
        <v>44343</v>
      </c>
      <c r="E698" s="21">
        <v>4</v>
      </c>
    </row>
    <row r="699" spans="4:5" x14ac:dyDescent="0.2">
      <c r="D699" s="20">
        <v>44344</v>
      </c>
      <c r="E699" s="21">
        <v>4</v>
      </c>
    </row>
    <row r="700" spans="4:5" x14ac:dyDescent="0.2">
      <c r="D700" s="20">
        <v>44345</v>
      </c>
      <c r="E700" s="21">
        <v>4</v>
      </c>
    </row>
    <row r="701" spans="4:5" x14ac:dyDescent="0.2">
      <c r="D701" s="20">
        <v>44346</v>
      </c>
      <c r="E701" s="21">
        <v>4</v>
      </c>
    </row>
    <row r="702" spans="4:5" x14ac:dyDescent="0.2">
      <c r="D702" s="20">
        <v>44347</v>
      </c>
      <c r="E702" s="21">
        <v>4</v>
      </c>
    </row>
    <row r="703" spans="4:5" x14ac:dyDescent="0.2">
      <c r="D703" s="20">
        <v>44348</v>
      </c>
      <c r="E703" s="21">
        <v>4</v>
      </c>
    </row>
    <row r="704" spans="4:5" x14ac:dyDescent="0.2">
      <c r="D704" s="20">
        <v>44349</v>
      </c>
      <c r="E704" s="21">
        <v>4</v>
      </c>
    </row>
    <row r="705" spans="4:5" x14ac:dyDescent="0.2">
      <c r="D705" s="20">
        <v>44350</v>
      </c>
      <c r="E705" s="21">
        <v>4</v>
      </c>
    </row>
    <row r="706" spans="4:5" x14ac:dyDescent="0.2">
      <c r="D706" s="20">
        <v>44351</v>
      </c>
      <c r="E706" s="21">
        <v>4</v>
      </c>
    </row>
    <row r="707" spans="4:5" x14ac:dyDescent="0.2">
      <c r="D707" s="20">
        <v>44352</v>
      </c>
      <c r="E707" s="21">
        <v>4</v>
      </c>
    </row>
    <row r="708" spans="4:5" x14ac:dyDescent="0.2">
      <c r="D708" s="20">
        <v>44353</v>
      </c>
      <c r="E708" s="21">
        <v>4</v>
      </c>
    </row>
    <row r="709" spans="4:5" x14ac:dyDescent="0.2">
      <c r="D709" s="20">
        <v>44354</v>
      </c>
      <c r="E709" s="21">
        <v>4</v>
      </c>
    </row>
    <row r="710" spans="4:5" x14ac:dyDescent="0.2">
      <c r="D710" s="20">
        <v>44355</v>
      </c>
      <c r="E710" s="21">
        <v>4</v>
      </c>
    </row>
    <row r="711" spans="4:5" x14ac:dyDescent="0.2">
      <c r="D711" s="20">
        <v>44356</v>
      </c>
      <c r="E711" s="21">
        <v>4</v>
      </c>
    </row>
    <row r="712" spans="4:5" x14ac:dyDescent="0.2">
      <c r="D712" s="20">
        <v>44357</v>
      </c>
      <c r="E712" s="21">
        <v>4</v>
      </c>
    </row>
    <row r="713" spans="4:5" x14ac:dyDescent="0.2">
      <c r="D713" s="20">
        <v>44358</v>
      </c>
      <c r="E713" s="21">
        <v>4</v>
      </c>
    </row>
    <row r="714" spans="4:5" x14ac:dyDescent="0.2">
      <c r="D714" s="20">
        <v>44359</v>
      </c>
      <c r="E714" s="21">
        <v>4</v>
      </c>
    </row>
    <row r="715" spans="4:5" x14ac:dyDescent="0.2">
      <c r="D715" s="20">
        <v>44360</v>
      </c>
      <c r="E715" s="21">
        <v>4</v>
      </c>
    </row>
    <row r="716" spans="4:5" x14ac:dyDescent="0.2">
      <c r="D716" s="20">
        <v>44361</v>
      </c>
      <c r="E716" s="21">
        <v>4</v>
      </c>
    </row>
    <row r="717" spans="4:5" x14ac:dyDescent="0.2">
      <c r="D717" s="20">
        <v>44362</v>
      </c>
      <c r="E717" s="21">
        <v>4</v>
      </c>
    </row>
    <row r="718" spans="4:5" x14ac:dyDescent="0.2">
      <c r="D718" s="20">
        <v>44363</v>
      </c>
      <c r="E718" s="21">
        <v>4</v>
      </c>
    </row>
    <row r="719" spans="4:5" x14ac:dyDescent="0.2">
      <c r="D719" s="20">
        <v>44364</v>
      </c>
      <c r="E719" s="21">
        <v>4</v>
      </c>
    </row>
    <row r="720" spans="4:5" x14ac:dyDescent="0.2">
      <c r="D720" s="20">
        <v>44365</v>
      </c>
      <c r="E720" s="21">
        <v>4</v>
      </c>
    </row>
    <row r="721" spans="4:5" x14ac:dyDescent="0.2">
      <c r="D721" s="20">
        <v>44366</v>
      </c>
      <c r="E721" s="21">
        <v>4</v>
      </c>
    </row>
    <row r="722" spans="4:5" x14ac:dyDescent="0.2">
      <c r="D722" s="20">
        <v>44367</v>
      </c>
      <c r="E722" s="21">
        <v>4</v>
      </c>
    </row>
    <row r="723" spans="4:5" x14ac:dyDescent="0.2">
      <c r="D723" s="20">
        <v>44368</v>
      </c>
      <c r="E723" s="21">
        <v>4</v>
      </c>
    </row>
    <row r="724" spans="4:5" x14ac:dyDescent="0.2">
      <c r="D724" s="20">
        <v>44369</v>
      </c>
      <c r="E724" s="21">
        <v>4</v>
      </c>
    </row>
    <row r="725" spans="4:5" x14ac:dyDescent="0.2">
      <c r="D725" s="20">
        <v>44370</v>
      </c>
      <c r="E725" s="21">
        <v>4</v>
      </c>
    </row>
    <row r="726" spans="4:5" x14ac:dyDescent="0.2">
      <c r="D726" s="20">
        <v>44371</v>
      </c>
      <c r="E726" s="21">
        <v>4</v>
      </c>
    </row>
    <row r="727" spans="4:5" x14ac:dyDescent="0.2">
      <c r="D727" s="20">
        <v>44372</v>
      </c>
      <c r="E727" s="21">
        <v>4</v>
      </c>
    </row>
    <row r="728" spans="4:5" x14ac:dyDescent="0.2">
      <c r="D728" s="20">
        <v>44373</v>
      </c>
      <c r="E728" s="21">
        <v>4</v>
      </c>
    </row>
    <row r="729" spans="4:5" x14ac:dyDescent="0.2">
      <c r="D729" s="20">
        <v>44374</v>
      </c>
      <c r="E729" s="21">
        <v>4</v>
      </c>
    </row>
    <row r="730" spans="4:5" x14ac:dyDescent="0.2">
      <c r="D730" s="20">
        <v>44375</v>
      </c>
      <c r="E730" s="21">
        <v>4</v>
      </c>
    </row>
    <row r="731" spans="4:5" x14ac:dyDescent="0.2">
      <c r="D731" s="20">
        <v>44376</v>
      </c>
      <c r="E731" s="21">
        <v>4</v>
      </c>
    </row>
    <row r="732" spans="4:5" x14ac:dyDescent="0.2">
      <c r="D732" s="20">
        <v>44377</v>
      </c>
      <c r="E732" s="21">
        <v>4</v>
      </c>
    </row>
    <row r="733" spans="4:5" x14ac:dyDescent="0.2">
      <c r="D733" s="20">
        <v>44378</v>
      </c>
      <c r="E733" s="21">
        <v>5</v>
      </c>
    </row>
    <row r="734" spans="4:5" x14ac:dyDescent="0.2">
      <c r="D734" s="20">
        <v>44379</v>
      </c>
      <c r="E734" s="21">
        <v>5</v>
      </c>
    </row>
    <row r="735" spans="4:5" x14ac:dyDescent="0.2">
      <c r="D735" s="20">
        <v>44380</v>
      </c>
      <c r="E735" s="21">
        <v>5</v>
      </c>
    </row>
    <row r="736" spans="4:5" x14ac:dyDescent="0.2">
      <c r="D736" s="20">
        <v>44381</v>
      </c>
      <c r="E736" s="21">
        <v>5</v>
      </c>
    </row>
    <row r="737" spans="4:5" x14ac:dyDescent="0.2">
      <c r="D737" s="20">
        <v>44382</v>
      </c>
      <c r="E737" s="21">
        <v>5</v>
      </c>
    </row>
    <row r="738" spans="4:5" x14ac:dyDescent="0.2">
      <c r="D738" s="20">
        <v>44383</v>
      </c>
      <c r="E738" s="21">
        <v>5</v>
      </c>
    </row>
    <row r="739" spans="4:5" x14ac:dyDescent="0.2">
      <c r="D739" s="20">
        <v>44384</v>
      </c>
      <c r="E739" s="21">
        <v>5</v>
      </c>
    </row>
    <row r="740" spans="4:5" x14ac:dyDescent="0.2">
      <c r="D740" s="20">
        <v>44385</v>
      </c>
      <c r="E740" s="21">
        <v>5</v>
      </c>
    </row>
    <row r="741" spans="4:5" x14ac:dyDescent="0.2">
      <c r="D741" s="20">
        <v>44386</v>
      </c>
      <c r="E741" s="21">
        <v>5</v>
      </c>
    </row>
    <row r="742" spans="4:5" x14ac:dyDescent="0.2">
      <c r="D742" s="20">
        <v>44387</v>
      </c>
      <c r="E742" s="21">
        <v>5</v>
      </c>
    </row>
    <row r="743" spans="4:5" x14ac:dyDescent="0.2">
      <c r="D743" s="20">
        <v>44388</v>
      </c>
      <c r="E743" s="21">
        <v>5</v>
      </c>
    </row>
    <row r="744" spans="4:5" x14ac:dyDescent="0.2">
      <c r="D744" s="20">
        <v>44389</v>
      </c>
      <c r="E744" s="21">
        <v>5</v>
      </c>
    </row>
    <row r="745" spans="4:5" x14ac:dyDescent="0.2">
      <c r="D745" s="20">
        <v>44390</v>
      </c>
      <c r="E745" s="21">
        <v>5</v>
      </c>
    </row>
    <row r="746" spans="4:5" x14ac:dyDescent="0.2">
      <c r="D746" s="20">
        <v>44391</v>
      </c>
      <c r="E746" s="21">
        <v>5</v>
      </c>
    </row>
    <row r="747" spans="4:5" x14ac:dyDescent="0.2">
      <c r="D747" s="20">
        <v>44392</v>
      </c>
      <c r="E747" s="21">
        <v>5</v>
      </c>
    </row>
    <row r="748" spans="4:5" x14ac:dyDescent="0.2">
      <c r="D748" s="20">
        <v>44393</v>
      </c>
      <c r="E748" s="21">
        <v>5</v>
      </c>
    </row>
    <row r="749" spans="4:5" x14ac:dyDescent="0.2">
      <c r="D749" s="20">
        <v>44394</v>
      </c>
      <c r="E749" s="21">
        <v>5</v>
      </c>
    </row>
    <row r="750" spans="4:5" x14ac:dyDescent="0.2">
      <c r="D750" s="20">
        <v>44395</v>
      </c>
      <c r="E750" s="21">
        <v>5</v>
      </c>
    </row>
    <row r="751" spans="4:5" x14ac:dyDescent="0.2">
      <c r="D751" s="20">
        <v>44396</v>
      </c>
      <c r="E751" s="21">
        <v>5</v>
      </c>
    </row>
    <row r="752" spans="4:5" x14ac:dyDescent="0.2">
      <c r="D752" s="20">
        <v>44397</v>
      </c>
      <c r="E752" s="21">
        <v>5</v>
      </c>
    </row>
    <row r="753" spans="4:5" x14ac:dyDescent="0.2">
      <c r="D753" s="20">
        <v>44398</v>
      </c>
      <c r="E753" s="21">
        <v>5</v>
      </c>
    </row>
    <row r="754" spans="4:5" x14ac:dyDescent="0.2">
      <c r="D754" s="20">
        <v>44399</v>
      </c>
      <c r="E754" s="21">
        <v>5</v>
      </c>
    </row>
    <row r="755" spans="4:5" x14ac:dyDescent="0.2">
      <c r="D755" s="20">
        <v>44400</v>
      </c>
      <c r="E755" s="21">
        <v>5</v>
      </c>
    </row>
    <row r="756" spans="4:5" x14ac:dyDescent="0.2">
      <c r="D756" s="20">
        <v>44401</v>
      </c>
      <c r="E756" s="21">
        <v>5</v>
      </c>
    </row>
    <row r="757" spans="4:5" x14ac:dyDescent="0.2">
      <c r="D757" s="20">
        <v>44402</v>
      </c>
      <c r="E757" s="21">
        <v>5</v>
      </c>
    </row>
    <row r="758" spans="4:5" x14ac:dyDescent="0.2">
      <c r="D758" s="20">
        <v>44403</v>
      </c>
      <c r="E758" s="21">
        <v>5</v>
      </c>
    </row>
    <row r="759" spans="4:5" x14ac:dyDescent="0.2">
      <c r="D759" s="20">
        <v>44404</v>
      </c>
      <c r="E759" s="21">
        <v>5</v>
      </c>
    </row>
    <row r="760" spans="4:5" x14ac:dyDescent="0.2">
      <c r="D760" s="20">
        <v>44405</v>
      </c>
      <c r="E760" s="21">
        <v>5</v>
      </c>
    </row>
    <row r="761" spans="4:5" x14ac:dyDescent="0.2">
      <c r="D761" s="20">
        <v>44406</v>
      </c>
      <c r="E761" s="21">
        <v>5</v>
      </c>
    </row>
    <row r="762" spans="4:5" x14ac:dyDescent="0.2">
      <c r="D762" s="20">
        <v>44407</v>
      </c>
      <c r="E762" s="21">
        <v>5</v>
      </c>
    </row>
    <row r="763" spans="4:5" x14ac:dyDescent="0.2">
      <c r="D763" s="20">
        <v>44408</v>
      </c>
      <c r="E763" s="21">
        <v>5</v>
      </c>
    </row>
    <row r="764" spans="4:5" x14ac:dyDescent="0.2">
      <c r="D764" s="20">
        <v>44409</v>
      </c>
      <c r="E764" s="21">
        <v>5</v>
      </c>
    </row>
    <row r="765" spans="4:5" x14ac:dyDescent="0.2">
      <c r="D765" s="20">
        <v>44410</v>
      </c>
      <c r="E765" s="21">
        <v>5</v>
      </c>
    </row>
    <row r="766" spans="4:5" x14ac:dyDescent="0.2">
      <c r="D766" s="20">
        <v>44411</v>
      </c>
      <c r="E766" s="21">
        <v>5</v>
      </c>
    </row>
    <row r="767" spans="4:5" x14ac:dyDescent="0.2">
      <c r="D767" s="20">
        <v>44412</v>
      </c>
      <c r="E767" s="21">
        <v>5</v>
      </c>
    </row>
    <row r="768" spans="4:5" x14ac:dyDescent="0.2">
      <c r="D768" s="20">
        <v>44413</v>
      </c>
      <c r="E768" s="21">
        <v>5</v>
      </c>
    </row>
    <row r="769" spans="4:5" x14ac:dyDescent="0.2">
      <c r="D769" s="20">
        <v>44414</v>
      </c>
      <c r="E769" s="21">
        <v>5</v>
      </c>
    </row>
    <row r="770" spans="4:5" x14ac:dyDescent="0.2">
      <c r="D770" s="20">
        <v>44415</v>
      </c>
      <c r="E770" s="21">
        <v>5</v>
      </c>
    </row>
    <row r="771" spans="4:5" x14ac:dyDescent="0.2">
      <c r="D771" s="20">
        <v>44416</v>
      </c>
      <c r="E771" s="21">
        <v>5</v>
      </c>
    </row>
    <row r="772" spans="4:5" x14ac:dyDescent="0.2">
      <c r="D772" s="20">
        <v>44417</v>
      </c>
      <c r="E772" s="21">
        <v>5</v>
      </c>
    </row>
    <row r="773" spans="4:5" x14ac:dyDescent="0.2">
      <c r="D773" s="20">
        <v>44418</v>
      </c>
      <c r="E773" s="21">
        <v>5</v>
      </c>
    </row>
    <row r="774" spans="4:5" x14ac:dyDescent="0.2">
      <c r="D774" s="20">
        <v>44419</v>
      </c>
      <c r="E774" s="21">
        <v>5</v>
      </c>
    </row>
    <row r="775" spans="4:5" x14ac:dyDescent="0.2">
      <c r="D775" s="20">
        <v>44420</v>
      </c>
      <c r="E775" s="21">
        <v>5</v>
      </c>
    </row>
    <row r="776" spans="4:5" x14ac:dyDescent="0.2">
      <c r="D776" s="20">
        <v>44421</v>
      </c>
      <c r="E776" s="21">
        <v>5</v>
      </c>
    </row>
    <row r="777" spans="4:5" x14ac:dyDescent="0.2">
      <c r="D777" s="20">
        <v>44422</v>
      </c>
      <c r="E777" s="21">
        <v>5</v>
      </c>
    </row>
    <row r="778" spans="4:5" x14ac:dyDescent="0.2">
      <c r="D778" s="20">
        <v>44423</v>
      </c>
      <c r="E778" s="21">
        <v>5</v>
      </c>
    </row>
    <row r="779" spans="4:5" x14ac:dyDescent="0.2">
      <c r="D779" s="20">
        <v>44424</v>
      </c>
      <c r="E779" s="21">
        <v>5</v>
      </c>
    </row>
    <row r="780" spans="4:5" x14ac:dyDescent="0.2">
      <c r="D780" s="20">
        <v>44425</v>
      </c>
      <c r="E780" s="21">
        <v>5</v>
      </c>
    </row>
    <row r="781" spans="4:5" x14ac:dyDescent="0.2">
      <c r="D781" s="20">
        <v>44426</v>
      </c>
      <c r="E781" s="21">
        <v>5</v>
      </c>
    </row>
    <row r="782" spans="4:5" x14ac:dyDescent="0.2">
      <c r="D782" s="20">
        <v>44427</v>
      </c>
      <c r="E782" s="21">
        <v>5</v>
      </c>
    </row>
    <row r="783" spans="4:5" x14ac:dyDescent="0.2">
      <c r="D783" s="20">
        <v>44428</v>
      </c>
      <c r="E783" s="21">
        <v>5</v>
      </c>
    </row>
    <row r="784" spans="4:5" x14ac:dyDescent="0.2">
      <c r="D784" s="20">
        <v>44429</v>
      </c>
      <c r="E784" s="21">
        <v>5</v>
      </c>
    </row>
    <row r="785" spans="4:5" x14ac:dyDescent="0.2">
      <c r="D785" s="20">
        <v>44430</v>
      </c>
      <c r="E785" s="21">
        <v>5</v>
      </c>
    </row>
    <row r="786" spans="4:5" x14ac:dyDescent="0.2">
      <c r="D786" s="20">
        <v>44431</v>
      </c>
      <c r="E786" s="21">
        <v>5</v>
      </c>
    </row>
    <row r="787" spans="4:5" x14ac:dyDescent="0.2">
      <c r="D787" s="20">
        <v>44432</v>
      </c>
      <c r="E787" s="21">
        <v>5</v>
      </c>
    </row>
    <row r="788" spans="4:5" x14ac:dyDescent="0.2">
      <c r="D788" s="20">
        <v>44433</v>
      </c>
      <c r="E788" s="21">
        <v>5</v>
      </c>
    </row>
    <row r="789" spans="4:5" x14ac:dyDescent="0.2">
      <c r="D789" s="20">
        <v>44434</v>
      </c>
      <c r="E789" s="21">
        <v>5</v>
      </c>
    </row>
    <row r="790" spans="4:5" x14ac:dyDescent="0.2">
      <c r="D790" s="20">
        <v>44435</v>
      </c>
      <c r="E790" s="21">
        <v>5</v>
      </c>
    </row>
    <row r="791" spans="4:5" x14ac:dyDescent="0.2">
      <c r="D791" s="20">
        <v>44436</v>
      </c>
      <c r="E791" s="21">
        <v>5</v>
      </c>
    </row>
    <row r="792" spans="4:5" x14ac:dyDescent="0.2">
      <c r="D792" s="20">
        <v>44437</v>
      </c>
      <c r="E792" s="21">
        <v>5</v>
      </c>
    </row>
    <row r="793" spans="4:5" x14ac:dyDescent="0.2">
      <c r="D793" s="20">
        <v>44438</v>
      </c>
      <c r="E793" s="21">
        <v>5</v>
      </c>
    </row>
    <row r="794" spans="4:5" x14ac:dyDescent="0.2">
      <c r="D794" s="20">
        <v>44439</v>
      </c>
      <c r="E794" s="21">
        <v>5</v>
      </c>
    </row>
    <row r="795" spans="4:5" x14ac:dyDescent="0.2">
      <c r="D795" s="20">
        <v>44440</v>
      </c>
      <c r="E795" s="21">
        <v>5</v>
      </c>
    </row>
    <row r="796" spans="4:5" x14ac:dyDescent="0.2">
      <c r="D796" s="20">
        <v>44441</v>
      </c>
      <c r="E796" s="21">
        <v>5</v>
      </c>
    </row>
    <row r="797" spans="4:5" x14ac:dyDescent="0.2">
      <c r="D797" s="20">
        <v>44442</v>
      </c>
      <c r="E797" s="21">
        <v>5</v>
      </c>
    </row>
    <row r="798" spans="4:5" x14ac:dyDescent="0.2">
      <c r="D798" s="20">
        <v>44443</v>
      </c>
      <c r="E798" s="21">
        <v>5</v>
      </c>
    </row>
    <row r="799" spans="4:5" x14ac:dyDescent="0.2">
      <c r="D799" s="20">
        <v>44444</v>
      </c>
      <c r="E799" s="21">
        <v>5</v>
      </c>
    </row>
    <row r="800" spans="4:5" x14ac:dyDescent="0.2">
      <c r="D800" s="20">
        <v>44445</v>
      </c>
      <c r="E800" s="21">
        <v>5</v>
      </c>
    </row>
    <row r="801" spans="4:5" x14ac:dyDescent="0.2">
      <c r="D801" s="20">
        <v>44446</v>
      </c>
      <c r="E801" s="21">
        <v>5</v>
      </c>
    </row>
    <row r="802" spans="4:5" x14ac:dyDescent="0.2">
      <c r="D802" s="20">
        <v>44447</v>
      </c>
      <c r="E802" s="21">
        <v>5</v>
      </c>
    </row>
    <row r="803" spans="4:5" x14ac:dyDescent="0.2">
      <c r="D803" s="20">
        <v>44448</v>
      </c>
      <c r="E803" s="21">
        <v>5</v>
      </c>
    </row>
    <row r="804" spans="4:5" x14ac:dyDescent="0.2">
      <c r="D804" s="20">
        <v>44449</v>
      </c>
      <c r="E804" s="21">
        <v>5</v>
      </c>
    </row>
    <row r="805" spans="4:5" x14ac:dyDescent="0.2">
      <c r="D805" s="20">
        <v>44450</v>
      </c>
      <c r="E805" s="21">
        <v>5</v>
      </c>
    </row>
    <row r="806" spans="4:5" x14ac:dyDescent="0.2">
      <c r="D806" s="20">
        <v>44451</v>
      </c>
      <c r="E806" s="21">
        <v>5</v>
      </c>
    </row>
    <row r="807" spans="4:5" x14ac:dyDescent="0.2">
      <c r="D807" s="20">
        <v>44452</v>
      </c>
      <c r="E807" s="21">
        <v>5</v>
      </c>
    </row>
    <row r="808" spans="4:5" x14ac:dyDescent="0.2">
      <c r="D808" s="20">
        <v>44453</v>
      </c>
      <c r="E808" s="21">
        <v>5</v>
      </c>
    </row>
    <row r="809" spans="4:5" x14ac:dyDescent="0.2">
      <c r="D809" s="20">
        <v>44454</v>
      </c>
      <c r="E809" s="21">
        <v>5</v>
      </c>
    </row>
    <row r="810" spans="4:5" x14ac:dyDescent="0.2">
      <c r="D810" s="20">
        <v>44455</v>
      </c>
      <c r="E810" s="21">
        <v>5</v>
      </c>
    </row>
    <row r="811" spans="4:5" x14ac:dyDescent="0.2">
      <c r="D811" s="20">
        <v>44456</v>
      </c>
      <c r="E811" s="21">
        <v>5</v>
      </c>
    </row>
    <row r="812" spans="4:5" x14ac:dyDescent="0.2">
      <c r="D812" s="20">
        <v>44457</v>
      </c>
      <c r="E812" s="21">
        <v>5</v>
      </c>
    </row>
    <row r="813" spans="4:5" x14ac:dyDescent="0.2">
      <c r="D813" s="20">
        <v>44458</v>
      </c>
      <c r="E813" s="21">
        <v>5</v>
      </c>
    </row>
    <row r="814" spans="4:5" x14ac:dyDescent="0.2">
      <c r="D814" s="20">
        <v>44459</v>
      </c>
      <c r="E814" s="21">
        <v>5</v>
      </c>
    </row>
    <row r="815" spans="4:5" x14ac:dyDescent="0.2">
      <c r="D815" s="20">
        <v>44460</v>
      </c>
      <c r="E815" s="21">
        <v>5</v>
      </c>
    </row>
    <row r="816" spans="4:5" x14ac:dyDescent="0.2">
      <c r="D816" s="20">
        <v>44461</v>
      </c>
      <c r="E816" s="21">
        <v>5</v>
      </c>
    </row>
    <row r="817" spans="4:5" x14ac:dyDescent="0.2">
      <c r="D817" s="20">
        <v>44462</v>
      </c>
      <c r="E817" s="21">
        <v>5</v>
      </c>
    </row>
    <row r="818" spans="4:5" x14ac:dyDescent="0.2">
      <c r="D818" s="20">
        <v>44463</v>
      </c>
      <c r="E818" s="21">
        <v>5</v>
      </c>
    </row>
    <row r="819" spans="4:5" x14ac:dyDescent="0.2">
      <c r="D819" s="20">
        <v>44464</v>
      </c>
      <c r="E819" s="21">
        <v>5</v>
      </c>
    </row>
    <row r="820" spans="4:5" x14ac:dyDescent="0.2">
      <c r="D820" s="20">
        <v>44465</v>
      </c>
      <c r="E820" s="21">
        <v>5</v>
      </c>
    </row>
    <row r="821" spans="4:5" x14ac:dyDescent="0.2">
      <c r="D821" s="20">
        <v>44466</v>
      </c>
      <c r="E821" s="21">
        <v>5</v>
      </c>
    </row>
    <row r="822" spans="4:5" x14ac:dyDescent="0.2">
      <c r="D822" s="20">
        <v>44467</v>
      </c>
      <c r="E822" s="21">
        <v>5</v>
      </c>
    </row>
    <row r="823" spans="4:5" x14ac:dyDescent="0.2">
      <c r="D823" s="20">
        <v>44468</v>
      </c>
      <c r="E823" s="21">
        <v>5</v>
      </c>
    </row>
    <row r="824" spans="4:5" x14ac:dyDescent="0.2">
      <c r="D824" s="20">
        <v>44469</v>
      </c>
      <c r="E824" s="21">
        <v>5</v>
      </c>
    </row>
    <row r="825" spans="4:5" x14ac:dyDescent="0.2">
      <c r="D825" s="20">
        <v>44470</v>
      </c>
      <c r="E825" s="21">
        <v>5</v>
      </c>
    </row>
    <row r="826" spans="4:5" x14ac:dyDescent="0.2">
      <c r="D826" s="20">
        <v>44471</v>
      </c>
      <c r="E826" s="21">
        <v>5</v>
      </c>
    </row>
    <row r="827" spans="4:5" x14ac:dyDescent="0.2">
      <c r="D827" s="20">
        <v>44472</v>
      </c>
      <c r="E827" s="21">
        <v>5</v>
      </c>
    </row>
    <row r="828" spans="4:5" x14ac:dyDescent="0.2">
      <c r="D828" s="20">
        <v>44473</v>
      </c>
      <c r="E828" s="21">
        <v>5</v>
      </c>
    </row>
    <row r="829" spans="4:5" x14ac:dyDescent="0.2">
      <c r="D829" s="20">
        <v>44474</v>
      </c>
      <c r="E829" s="21">
        <v>5</v>
      </c>
    </row>
    <row r="830" spans="4:5" x14ac:dyDescent="0.2">
      <c r="D830" s="20">
        <v>44475</v>
      </c>
      <c r="E830" s="21">
        <v>5</v>
      </c>
    </row>
    <row r="831" spans="4:5" x14ac:dyDescent="0.2">
      <c r="D831" s="20">
        <v>44476</v>
      </c>
      <c r="E831" s="21">
        <v>5</v>
      </c>
    </row>
    <row r="832" spans="4:5" x14ac:dyDescent="0.2">
      <c r="D832" s="20">
        <v>44477</v>
      </c>
      <c r="E832" s="21">
        <v>5</v>
      </c>
    </row>
    <row r="833" spans="4:5" x14ac:dyDescent="0.2">
      <c r="D833" s="20">
        <v>44478</v>
      </c>
      <c r="E833" s="21">
        <v>5</v>
      </c>
    </row>
    <row r="834" spans="4:5" x14ac:dyDescent="0.2">
      <c r="D834" s="20">
        <v>44479</v>
      </c>
      <c r="E834" s="21">
        <v>5</v>
      </c>
    </row>
    <row r="835" spans="4:5" x14ac:dyDescent="0.2">
      <c r="D835" s="20">
        <v>44480</v>
      </c>
      <c r="E835" s="21">
        <v>5</v>
      </c>
    </row>
    <row r="836" spans="4:5" x14ac:dyDescent="0.2">
      <c r="D836" s="20">
        <v>44481</v>
      </c>
      <c r="E836" s="21">
        <v>5</v>
      </c>
    </row>
    <row r="837" spans="4:5" x14ac:dyDescent="0.2">
      <c r="D837" s="20">
        <v>44482</v>
      </c>
      <c r="E837" s="21">
        <v>5</v>
      </c>
    </row>
    <row r="838" spans="4:5" x14ac:dyDescent="0.2">
      <c r="D838" s="20">
        <v>44483</v>
      </c>
      <c r="E838" s="21">
        <v>5</v>
      </c>
    </row>
    <row r="839" spans="4:5" x14ac:dyDescent="0.2">
      <c r="D839" s="20">
        <v>44484</v>
      </c>
      <c r="E839" s="21">
        <v>5</v>
      </c>
    </row>
    <row r="840" spans="4:5" x14ac:dyDescent="0.2">
      <c r="D840" s="20">
        <v>44485</v>
      </c>
      <c r="E840" s="21">
        <v>5</v>
      </c>
    </row>
    <row r="841" spans="4:5" x14ac:dyDescent="0.2">
      <c r="D841" s="20">
        <v>44486</v>
      </c>
      <c r="E841" s="21">
        <v>5</v>
      </c>
    </row>
    <row r="842" spans="4:5" x14ac:dyDescent="0.2">
      <c r="D842" s="20">
        <v>44487</v>
      </c>
      <c r="E842" s="21">
        <v>5</v>
      </c>
    </row>
    <row r="843" spans="4:5" x14ac:dyDescent="0.2">
      <c r="D843" s="20">
        <v>44488</v>
      </c>
      <c r="E843" s="21">
        <v>5</v>
      </c>
    </row>
    <row r="844" spans="4:5" x14ac:dyDescent="0.2">
      <c r="D844" s="20">
        <v>44489</v>
      </c>
      <c r="E844" s="21">
        <v>5</v>
      </c>
    </row>
    <row r="845" spans="4:5" x14ac:dyDescent="0.2">
      <c r="D845" s="20">
        <v>44490</v>
      </c>
      <c r="E845" s="21">
        <v>5</v>
      </c>
    </row>
    <row r="846" spans="4:5" x14ac:dyDescent="0.2">
      <c r="D846" s="20">
        <v>44491</v>
      </c>
      <c r="E846" s="21">
        <v>5</v>
      </c>
    </row>
    <row r="847" spans="4:5" x14ac:dyDescent="0.2">
      <c r="D847" s="20">
        <v>44492</v>
      </c>
      <c r="E847" s="21">
        <v>5</v>
      </c>
    </row>
    <row r="848" spans="4:5" x14ac:dyDescent="0.2">
      <c r="D848" s="20">
        <v>44493</v>
      </c>
      <c r="E848" s="21">
        <v>5</v>
      </c>
    </row>
    <row r="849" spans="4:5" x14ac:dyDescent="0.2">
      <c r="D849" s="20">
        <v>44494</v>
      </c>
      <c r="E849" s="21">
        <v>5</v>
      </c>
    </row>
    <row r="850" spans="4:5" x14ac:dyDescent="0.2">
      <c r="D850" s="20">
        <v>44495</v>
      </c>
      <c r="E850" s="21">
        <v>5</v>
      </c>
    </row>
    <row r="851" spans="4:5" x14ac:dyDescent="0.2">
      <c r="D851" s="20">
        <v>44496</v>
      </c>
      <c r="E851" s="21">
        <v>5</v>
      </c>
    </row>
    <row r="852" spans="4:5" x14ac:dyDescent="0.2">
      <c r="D852" s="20">
        <v>44497</v>
      </c>
      <c r="E852" s="21">
        <v>5</v>
      </c>
    </row>
    <row r="853" spans="4:5" x14ac:dyDescent="0.2">
      <c r="D853" s="20">
        <v>44498</v>
      </c>
      <c r="E853" s="21">
        <v>5</v>
      </c>
    </row>
    <row r="854" spans="4:5" x14ac:dyDescent="0.2">
      <c r="D854" s="20">
        <v>44499</v>
      </c>
      <c r="E854" s="21">
        <v>5</v>
      </c>
    </row>
    <row r="855" spans="4:5" x14ac:dyDescent="0.2">
      <c r="D855" s="20">
        <v>44500</v>
      </c>
      <c r="E855" s="21">
        <v>5</v>
      </c>
    </row>
    <row r="856" spans="4:5" x14ac:dyDescent="0.2">
      <c r="D856" s="20">
        <v>44501</v>
      </c>
      <c r="E856" s="21">
        <v>5</v>
      </c>
    </row>
    <row r="857" spans="4:5" x14ac:dyDescent="0.2">
      <c r="D857" s="20">
        <v>44502</v>
      </c>
      <c r="E857" s="21">
        <v>5</v>
      </c>
    </row>
    <row r="858" spans="4:5" x14ac:dyDescent="0.2">
      <c r="D858" s="20">
        <v>44503</v>
      </c>
      <c r="E858" s="21">
        <v>5</v>
      </c>
    </row>
    <row r="859" spans="4:5" x14ac:dyDescent="0.2">
      <c r="D859" s="20">
        <v>44504</v>
      </c>
      <c r="E859" s="21">
        <v>5</v>
      </c>
    </row>
    <row r="860" spans="4:5" x14ac:dyDescent="0.2">
      <c r="D860" s="20">
        <v>44505</v>
      </c>
      <c r="E860" s="21">
        <v>5</v>
      </c>
    </row>
    <row r="861" spans="4:5" x14ac:dyDescent="0.2">
      <c r="D861" s="20">
        <v>44506</v>
      </c>
      <c r="E861" s="21">
        <v>5</v>
      </c>
    </row>
    <row r="862" spans="4:5" x14ac:dyDescent="0.2">
      <c r="D862" s="20">
        <v>44507</v>
      </c>
      <c r="E862" s="21">
        <v>5</v>
      </c>
    </row>
    <row r="863" spans="4:5" x14ac:dyDescent="0.2">
      <c r="D863" s="20">
        <v>44508</v>
      </c>
      <c r="E863" s="21">
        <v>5</v>
      </c>
    </row>
    <row r="864" spans="4:5" x14ac:dyDescent="0.2">
      <c r="D864" s="20">
        <v>44509</v>
      </c>
      <c r="E864" s="21">
        <v>5</v>
      </c>
    </row>
    <row r="865" spans="4:5" x14ac:dyDescent="0.2">
      <c r="D865" s="20">
        <v>44510</v>
      </c>
      <c r="E865" s="21">
        <v>5</v>
      </c>
    </row>
    <row r="866" spans="4:5" x14ac:dyDescent="0.2">
      <c r="D866" s="20">
        <v>44511</v>
      </c>
      <c r="E866" s="21">
        <v>5</v>
      </c>
    </row>
    <row r="867" spans="4:5" x14ac:dyDescent="0.2">
      <c r="D867" s="20">
        <v>44512</v>
      </c>
      <c r="E867" s="21">
        <v>5</v>
      </c>
    </row>
    <row r="868" spans="4:5" x14ac:dyDescent="0.2">
      <c r="D868" s="20">
        <v>44513</v>
      </c>
      <c r="E868" s="21">
        <v>5</v>
      </c>
    </row>
    <row r="869" spans="4:5" x14ac:dyDescent="0.2">
      <c r="D869" s="20">
        <v>44514</v>
      </c>
      <c r="E869" s="21">
        <v>5</v>
      </c>
    </row>
    <row r="870" spans="4:5" x14ac:dyDescent="0.2">
      <c r="D870" s="20">
        <v>44515</v>
      </c>
      <c r="E870" s="21">
        <v>5</v>
      </c>
    </row>
    <row r="871" spans="4:5" x14ac:dyDescent="0.2">
      <c r="D871" s="20">
        <v>44516</v>
      </c>
      <c r="E871" s="21">
        <v>5</v>
      </c>
    </row>
    <row r="872" spans="4:5" x14ac:dyDescent="0.2">
      <c r="D872" s="20">
        <v>44517</v>
      </c>
      <c r="E872" s="21">
        <v>5</v>
      </c>
    </row>
    <row r="873" spans="4:5" x14ac:dyDescent="0.2">
      <c r="D873" s="20">
        <v>44518</v>
      </c>
      <c r="E873" s="21">
        <v>5</v>
      </c>
    </row>
    <row r="874" spans="4:5" x14ac:dyDescent="0.2">
      <c r="D874" s="20">
        <v>44519</v>
      </c>
      <c r="E874" s="21">
        <v>5</v>
      </c>
    </row>
    <row r="875" spans="4:5" x14ac:dyDescent="0.2">
      <c r="D875" s="20">
        <v>44520</v>
      </c>
      <c r="E875" s="21">
        <v>5</v>
      </c>
    </row>
    <row r="876" spans="4:5" x14ac:dyDescent="0.2">
      <c r="D876" s="20">
        <v>44521</v>
      </c>
      <c r="E876" s="21">
        <v>5</v>
      </c>
    </row>
    <row r="877" spans="4:5" x14ac:dyDescent="0.2">
      <c r="D877" s="20">
        <v>44522</v>
      </c>
      <c r="E877" s="21">
        <v>5</v>
      </c>
    </row>
    <row r="878" spans="4:5" x14ac:dyDescent="0.2">
      <c r="D878" s="20">
        <v>44523</v>
      </c>
      <c r="E878" s="21">
        <v>5</v>
      </c>
    </row>
    <row r="879" spans="4:5" x14ac:dyDescent="0.2">
      <c r="D879" s="20">
        <v>44524</v>
      </c>
      <c r="E879" s="21">
        <v>5</v>
      </c>
    </row>
    <row r="880" spans="4:5" x14ac:dyDescent="0.2">
      <c r="D880" s="20">
        <v>44525</v>
      </c>
      <c r="E880" s="21">
        <v>5</v>
      </c>
    </row>
    <row r="881" spans="4:5" x14ac:dyDescent="0.2">
      <c r="D881" s="20">
        <v>44526</v>
      </c>
      <c r="E881" s="21">
        <v>5</v>
      </c>
    </row>
    <row r="882" spans="4:5" x14ac:dyDescent="0.2">
      <c r="D882" s="20">
        <v>44527</v>
      </c>
      <c r="E882" s="21">
        <v>5</v>
      </c>
    </row>
    <row r="883" spans="4:5" x14ac:dyDescent="0.2">
      <c r="D883" s="20">
        <v>44528</v>
      </c>
      <c r="E883" s="21">
        <v>5</v>
      </c>
    </row>
    <row r="884" spans="4:5" x14ac:dyDescent="0.2">
      <c r="D884" s="20">
        <v>44529</v>
      </c>
      <c r="E884" s="21">
        <v>5</v>
      </c>
    </row>
    <row r="885" spans="4:5" x14ac:dyDescent="0.2">
      <c r="D885" s="20">
        <v>44530</v>
      </c>
      <c r="E885" s="21">
        <v>5</v>
      </c>
    </row>
    <row r="886" spans="4:5" x14ac:dyDescent="0.2">
      <c r="D886" s="20">
        <v>44531</v>
      </c>
      <c r="E886" s="21">
        <v>5</v>
      </c>
    </row>
    <row r="887" spans="4:5" x14ac:dyDescent="0.2">
      <c r="D887" s="20">
        <v>44532</v>
      </c>
      <c r="E887" s="21">
        <v>5</v>
      </c>
    </row>
    <row r="888" spans="4:5" x14ac:dyDescent="0.2">
      <c r="D888" s="20">
        <v>44533</v>
      </c>
      <c r="E888" s="21">
        <v>5</v>
      </c>
    </row>
    <row r="889" spans="4:5" x14ac:dyDescent="0.2">
      <c r="D889" s="20">
        <v>44534</v>
      </c>
      <c r="E889" s="21">
        <v>5</v>
      </c>
    </row>
    <row r="890" spans="4:5" x14ac:dyDescent="0.2">
      <c r="D890" s="20">
        <v>44535</v>
      </c>
      <c r="E890" s="21">
        <v>5</v>
      </c>
    </row>
    <row r="891" spans="4:5" x14ac:dyDescent="0.2">
      <c r="D891" s="20">
        <v>44536</v>
      </c>
      <c r="E891" s="21">
        <v>5</v>
      </c>
    </row>
    <row r="892" spans="4:5" x14ac:dyDescent="0.2">
      <c r="D892" s="20">
        <v>44537</v>
      </c>
      <c r="E892" s="21">
        <v>5</v>
      </c>
    </row>
    <row r="893" spans="4:5" x14ac:dyDescent="0.2">
      <c r="D893" s="20">
        <v>44538</v>
      </c>
      <c r="E893" s="21">
        <v>5</v>
      </c>
    </row>
    <row r="894" spans="4:5" x14ac:dyDescent="0.2">
      <c r="D894" s="20">
        <v>44539</v>
      </c>
      <c r="E894" s="21">
        <v>5</v>
      </c>
    </row>
    <row r="895" spans="4:5" x14ac:dyDescent="0.2">
      <c r="D895" s="20">
        <v>44540</v>
      </c>
      <c r="E895" s="21">
        <v>5</v>
      </c>
    </row>
    <row r="896" spans="4:5" x14ac:dyDescent="0.2">
      <c r="D896" s="20">
        <v>44541</v>
      </c>
      <c r="E896" s="21">
        <v>5</v>
      </c>
    </row>
    <row r="897" spans="4:5" x14ac:dyDescent="0.2">
      <c r="D897" s="20">
        <v>44542</v>
      </c>
      <c r="E897" s="21">
        <v>5</v>
      </c>
    </row>
    <row r="898" spans="4:5" x14ac:dyDescent="0.2">
      <c r="D898" s="20">
        <v>44543</v>
      </c>
      <c r="E898" s="21">
        <v>5</v>
      </c>
    </row>
    <row r="899" spans="4:5" x14ac:dyDescent="0.2">
      <c r="D899" s="20">
        <v>44544</v>
      </c>
      <c r="E899" s="21">
        <v>5</v>
      </c>
    </row>
    <row r="900" spans="4:5" x14ac:dyDescent="0.2">
      <c r="D900" s="20">
        <v>44545</v>
      </c>
      <c r="E900" s="21">
        <v>5</v>
      </c>
    </row>
    <row r="901" spans="4:5" x14ac:dyDescent="0.2">
      <c r="D901" s="20">
        <v>44546</v>
      </c>
      <c r="E901" s="21">
        <v>5</v>
      </c>
    </row>
    <row r="902" spans="4:5" x14ac:dyDescent="0.2">
      <c r="D902" s="20">
        <v>44547</v>
      </c>
      <c r="E902" s="21">
        <v>5</v>
      </c>
    </row>
    <row r="903" spans="4:5" x14ac:dyDescent="0.2">
      <c r="D903" s="20">
        <v>44548</v>
      </c>
      <c r="E903" s="21">
        <v>5</v>
      </c>
    </row>
    <row r="904" spans="4:5" x14ac:dyDescent="0.2">
      <c r="D904" s="20">
        <v>44549</v>
      </c>
      <c r="E904" s="21">
        <v>5</v>
      </c>
    </row>
    <row r="905" spans="4:5" x14ac:dyDescent="0.2">
      <c r="D905" s="20">
        <v>44550</v>
      </c>
      <c r="E905" s="21">
        <v>5</v>
      </c>
    </row>
    <row r="906" spans="4:5" x14ac:dyDescent="0.2">
      <c r="D906" s="20">
        <v>44551</v>
      </c>
      <c r="E906" s="21">
        <v>5</v>
      </c>
    </row>
    <row r="907" spans="4:5" x14ac:dyDescent="0.2">
      <c r="D907" s="20">
        <v>44552</v>
      </c>
      <c r="E907" s="21">
        <v>5</v>
      </c>
    </row>
    <row r="908" spans="4:5" x14ac:dyDescent="0.2">
      <c r="D908" s="20">
        <v>44553</v>
      </c>
      <c r="E908" s="21">
        <v>5</v>
      </c>
    </row>
    <row r="909" spans="4:5" x14ac:dyDescent="0.2">
      <c r="D909" s="20">
        <v>44554</v>
      </c>
      <c r="E909" s="21">
        <v>5</v>
      </c>
    </row>
    <row r="910" spans="4:5" x14ac:dyDescent="0.2">
      <c r="D910" s="20">
        <v>44555</v>
      </c>
      <c r="E910" s="21">
        <v>5</v>
      </c>
    </row>
    <row r="911" spans="4:5" x14ac:dyDescent="0.2">
      <c r="D911" s="20">
        <v>44556</v>
      </c>
      <c r="E911" s="21">
        <v>5</v>
      </c>
    </row>
    <row r="912" spans="4:5" x14ac:dyDescent="0.2">
      <c r="D912" s="20">
        <v>44557</v>
      </c>
      <c r="E912" s="21">
        <v>5</v>
      </c>
    </row>
    <row r="913" spans="4:5" x14ac:dyDescent="0.2">
      <c r="D913" s="20">
        <v>44558</v>
      </c>
      <c r="E913" s="21">
        <v>5</v>
      </c>
    </row>
    <row r="914" spans="4:5" x14ac:dyDescent="0.2">
      <c r="D914" s="20">
        <v>44559</v>
      </c>
      <c r="E914" s="21">
        <v>5</v>
      </c>
    </row>
    <row r="915" spans="4:5" x14ac:dyDescent="0.2">
      <c r="D915" s="20">
        <v>44560</v>
      </c>
      <c r="E915" s="21">
        <v>5</v>
      </c>
    </row>
    <row r="916" spans="4:5" x14ac:dyDescent="0.2">
      <c r="D916" s="20">
        <v>44561</v>
      </c>
      <c r="E916" s="21">
        <v>5</v>
      </c>
    </row>
    <row r="917" spans="4:5" x14ac:dyDescent="0.2">
      <c r="D917" s="20">
        <v>44562</v>
      </c>
      <c r="E917" s="21">
        <v>6</v>
      </c>
    </row>
    <row r="918" spans="4:5" x14ac:dyDescent="0.2">
      <c r="D918" s="20">
        <v>44563</v>
      </c>
      <c r="E918" s="21">
        <v>6</v>
      </c>
    </row>
    <row r="919" spans="4:5" x14ac:dyDescent="0.2">
      <c r="D919" s="20">
        <v>44564</v>
      </c>
      <c r="E919" s="21">
        <v>6</v>
      </c>
    </row>
    <row r="920" spans="4:5" x14ac:dyDescent="0.2">
      <c r="D920" s="20">
        <v>44565</v>
      </c>
      <c r="E920" s="21">
        <v>6</v>
      </c>
    </row>
    <row r="921" spans="4:5" x14ac:dyDescent="0.2">
      <c r="D921" s="20">
        <v>44566</v>
      </c>
      <c r="E921" s="21">
        <v>6</v>
      </c>
    </row>
    <row r="922" spans="4:5" x14ac:dyDescent="0.2">
      <c r="D922" s="20">
        <v>44567</v>
      </c>
      <c r="E922" s="21">
        <v>6</v>
      </c>
    </row>
    <row r="923" spans="4:5" x14ac:dyDescent="0.2">
      <c r="D923" s="20">
        <v>44568</v>
      </c>
      <c r="E923" s="21">
        <v>6</v>
      </c>
    </row>
    <row r="924" spans="4:5" x14ac:dyDescent="0.2">
      <c r="D924" s="20">
        <v>44569</v>
      </c>
      <c r="E924" s="21">
        <v>6</v>
      </c>
    </row>
    <row r="925" spans="4:5" x14ac:dyDescent="0.2">
      <c r="D925" s="20">
        <v>44570</v>
      </c>
      <c r="E925" s="21">
        <v>6</v>
      </c>
    </row>
    <row r="926" spans="4:5" x14ac:dyDescent="0.2">
      <c r="D926" s="20">
        <v>44571</v>
      </c>
      <c r="E926" s="21">
        <v>6</v>
      </c>
    </row>
    <row r="927" spans="4:5" x14ac:dyDescent="0.2">
      <c r="D927" s="20">
        <v>44572</v>
      </c>
      <c r="E927" s="21">
        <v>6</v>
      </c>
    </row>
    <row r="928" spans="4:5" x14ac:dyDescent="0.2">
      <c r="D928" s="20">
        <v>44573</v>
      </c>
      <c r="E928" s="21">
        <v>6</v>
      </c>
    </row>
    <row r="929" spans="4:5" x14ac:dyDescent="0.2">
      <c r="D929" s="20">
        <v>44574</v>
      </c>
      <c r="E929" s="21">
        <v>6</v>
      </c>
    </row>
    <row r="930" spans="4:5" x14ac:dyDescent="0.2">
      <c r="D930" s="20">
        <v>44575</v>
      </c>
      <c r="E930" s="21">
        <v>6</v>
      </c>
    </row>
    <row r="931" spans="4:5" x14ac:dyDescent="0.2">
      <c r="D931" s="20">
        <v>44576</v>
      </c>
      <c r="E931" s="21">
        <v>6</v>
      </c>
    </row>
    <row r="932" spans="4:5" x14ac:dyDescent="0.2">
      <c r="D932" s="20">
        <v>44577</v>
      </c>
      <c r="E932" s="21">
        <v>6</v>
      </c>
    </row>
    <row r="933" spans="4:5" x14ac:dyDescent="0.2">
      <c r="D933" s="20">
        <v>44578</v>
      </c>
      <c r="E933" s="21">
        <v>6</v>
      </c>
    </row>
    <row r="934" spans="4:5" x14ac:dyDescent="0.2">
      <c r="D934" s="20">
        <v>44579</v>
      </c>
      <c r="E934" s="21">
        <v>6</v>
      </c>
    </row>
    <row r="935" spans="4:5" x14ac:dyDescent="0.2">
      <c r="D935" s="20">
        <v>44580</v>
      </c>
      <c r="E935" s="21">
        <v>6</v>
      </c>
    </row>
    <row r="936" spans="4:5" x14ac:dyDescent="0.2">
      <c r="D936" s="20">
        <v>44581</v>
      </c>
      <c r="E936" s="21">
        <v>6</v>
      </c>
    </row>
    <row r="937" spans="4:5" x14ac:dyDescent="0.2">
      <c r="D937" s="20">
        <v>44582</v>
      </c>
      <c r="E937" s="21">
        <v>6</v>
      </c>
    </row>
    <row r="938" spans="4:5" x14ac:dyDescent="0.2">
      <c r="D938" s="20">
        <v>44583</v>
      </c>
      <c r="E938" s="21">
        <v>6</v>
      </c>
    </row>
    <row r="939" spans="4:5" x14ac:dyDescent="0.2">
      <c r="D939" s="20">
        <v>44584</v>
      </c>
      <c r="E939" s="21">
        <v>6</v>
      </c>
    </row>
    <row r="940" spans="4:5" x14ac:dyDescent="0.2">
      <c r="D940" s="20">
        <v>44585</v>
      </c>
      <c r="E940" s="21">
        <v>6</v>
      </c>
    </row>
    <row r="941" spans="4:5" x14ac:dyDescent="0.2">
      <c r="D941" s="20">
        <v>44586</v>
      </c>
      <c r="E941" s="21">
        <v>6</v>
      </c>
    </row>
    <row r="942" spans="4:5" x14ac:dyDescent="0.2">
      <c r="D942" s="20">
        <v>44587</v>
      </c>
      <c r="E942" s="21">
        <v>6</v>
      </c>
    </row>
    <row r="943" spans="4:5" x14ac:dyDescent="0.2">
      <c r="D943" s="20">
        <v>44588</v>
      </c>
      <c r="E943" s="21">
        <v>6</v>
      </c>
    </row>
    <row r="944" spans="4:5" x14ac:dyDescent="0.2">
      <c r="D944" s="20">
        <v>44589</v>
      </c>
      <c r="E944" s="21">
        <v>6</v>
      </c>
    </row>
    <row r="945" spans="4:5" x14ac:dyDescent="0.2">
      <c r="D945" s="20">
        <v>44590</v>
      </c>
      <c r="E945" s="21">
        <v>6</v>
      </c>
    </row>
    <row r="946" spans="4:5" x14ac:dyDescent="0.2">
      <c r="D946" s="20">
        <v>44591</v>
      </c>
      <c r="E946" s="21">
        <v>6</v>
      </c>
    </row>
    <row r="947" spans="4:5" x14ac:dyDescent="0.2">
      <c r="D947" s="20">
        <v>44592</v>
      </c>
      <c r="E947" s="21">
        <v>6</v>
      </c>
    </row>
    <row r="948" spans="4:5" x14ac:dyDescent="0.2">
      <c r="D948" s="20">
        <v>44593</v>
      </c>
      <c r="E948" s="21">
        <v>6</v>
      </c>
    </row>
    <row r="949" spans="4:5" x14ac:dyDescent="0.2">
      <c r="D949" s="20">
        <v>44594</v>
      </c>
      <c r="E949" s="21">
        <v>6</v>
      </c>
    </row>
    <row r="950" spans="4:5" x14ac:dyDescent="0.2">
      <c r="D950" s="20">
        <v>44595</v>
      </c>
      <c r="E950" s="21">
        <v>6</v>
      </c>
    </row>
    <row r="951" spans="4:5" x14ac:dyDescent="0.2">
      <c r="D951" s="20">
        <v>44596</v>
      </c>
      <c r="E951" s="21">
        <v>6</v>
      </c>
    </row>
    <row r="952" spans="4:5" x14ac:dyDescent="0.2">
      <c r="D952" s="20">
        <v>44597</v>
      </c>
      <c r="E952" s="21">
        <v>6</v>
      </c>
    </row>
    <row r="953" spans="4:5" x14ac:dyDescent="0.2">
      <c r="D953" s="20">
        <v>44598</v>
      </c>
      <c r="E953" s="21">
        <v>6</v>
      </c>
    </row>
    <row r="954" spans="4:5" x14ac:dyDescent="0.2">
      <c r="D954" s="20">
        <v>44599</v>
      </c>
      <c r="E954" s="21">
        <v>6</v>
      </c>
    </row>
    <row r="955" spans="4:5" x14ac:dyDescent="0.2">
      <c r="D955" s="20">
        <v>44600</v>
      </c>
      <c r="E955" s="21">
        <v>6</v>
      </c>
    </row>
    <row r="956" spans="4:5" x14ac:dyDescent="0.2">
      <c r="D956" s="20">
        <v>44601</v>
      </c>
      <c r="E956" s="21">
        <v>6</v>
      </c>
    </row>
    <row r="957" spans="4:5" x14ac:dyDescent="0.2">
      <c r="D957" s="20">
        <v>44602</v>
      </c>
      <c r="E957" s="21">
        <v>6</v>
      </c>
    </row>
    <row r="958" spans="4:5" x14ac:dyDescent="0.2">
      <c r="D958" s="20">
        <v>44603</v>
      </c>
      <c r="E958" s="21">
        <v>6</v>
      </c>
    </row>
    <row r="959" spans="4:5" x14ac:dyDescent="0.2">
      <c r="D959" s="20">
        <v>44604</v>
      </c>
      <c r="E959" s="21">
        <v>6</v>
      </c>
    </row>
    <row r="960" spans="4:5" x14ac:dyDescent="0.2">
      <c r="D960" s="20">
        <v>44605</v>
      </c>
      <c r="E960" s="21">
        <v>6</v>
      </c>
    </row>
    <row r="961" spans="4:5" x14ac:dyDescent="0.2">
      <c r="D961" s="20">
        <v>44606</v>
      </c>
      <c r="E961" s="21">
        <v>6</v>
      </c>
    </row>
    <row r="962" spans="4:5" x14ac:dyDescent="0.2">
      <c r="D962" s="20">
        <v>44607</v>
      </c>
      <c r="E962" s="21">
        <v>6</v>
      </c>
    </row>
    <row r="963" spans="4:5" x14ac:dyDescent="0.2">
      <c r="D963" s="20">
        <v>44608</v>
      </c>
      <c r="E963" s="21">
        <v>6</v>
      </c>
    </row>
    <row r="964" spans="4:5" x14ac:dyDescent="0.2">
      <c r="D964" s="20">
        <v>44609</v>
      </c>
      <c r="E964" s="21">
        <v>6</v>
      </c>
    </row>
    <row r="965" spans="4:5" x14ac:dyDescent="0.2">
      <c r="D965" s="20">
        <v>44610</v>
      </c>
      <c r="E965" s="21">
        <v>6</v>
      </c>
    </row>
    <row r="966" spans="4:5" x14ac:dyDescent="0.2">
      <c r="D966" s="20">
        <v>44611</v>
      </c>
      <c r="E966" s="21">
        <v>6</v>
      </c>
    </row>
    <row r="967" spans="4:5" x14ac:dyDescent="0.2">
      <c r="D967" s="20">
        <v>44612</v>
      </c>
      <c r="E967" s="21">
        <v>6</v>
      </c>
    </row>
    <row r="968" spans="4:5" x14ac:dyDescent="0.2">
      <c r="D968" s="20">
        <v>44613</v>
      </c>
      <c r="E968" s="21">
        <v>6</v>
      </c>
    </row>
    <row r="969" spans="4:5" x14ac:dyDescent="0.2">
      <c r="D969" s="20">
        <v>44614</v>
      </c>
      <c r="E969" s="21">
        <v>6</v>
      </c>
    </row>
    <row r="970" spans="4:5" x14ac:dyDescent="0.2">
      <c r="D970" s="20">
        <v>44615</v>
      </c>
      <c r="E970" s="21">
        <v>6</v>
      </c>
    </row>
    <row r="971" spans="4:5" x14ac:dyDescent="0.2">
      <c r="D971" s="20">
        <v>44616</v>
      </c>
      <c r="E971" s="21">
        <v>6</v>
      </c>
    </row>
    <row r="972" spans="4:5" x14ac:dyDescent="0.2">
      <c r="D972" s="20">
        <v>44617</v>
      </c>
      <c r="E972" s="21">
        <v>6</v>
      </c>
    </row>
    <row r="973" spans="4:5" x14ac:dyDescent="0.2">
      <c r="D973" s="20">
        <v>44618</v>
      </c>
      <c r="E973" s="21">
        <v>6</v>
      </c>
    </row>
    <row r="974" spans="4:5" x14ac:dyDescent="0.2">
      <c r="D974" s="20">
        <v>44619</v>
      </c>
      <c r="E974" s="21">
        <v>6</v>
      </c>
    </row>
    <row r="975" spans="4:5" x14ac:dyDescent="0.2">
      <c r="D975" s="20">
        <v>44620</v>
      </c>
      <c r="E975" s="21">
        <v>6</v>
      </c>
    </row>
    <row r="976" spans="4:5" x14ac:dyDescent="0.2">
      <c r="D976" s="20">
        <v>44621</v>
      </c>
      <c r="E976" s="21">
        <v>6</v>
      </c>
    </row>
    <row r="977" spans="4:5" x14ac:dyDescent="0.2">
      <c r="D977" s="20">
        <v>44622</v>
      </c>
      <c r="E977" s="21">
        <v>6</v>
      </c>
    </row>
    <row r="978" spans="4:5" x14ac:dyDescent="0.2">
      <c r="D978" s="20">
        <v>44623</v>
      </c>
      <c r="E978" s="21">
        <v>6</v>
      </c>
    </row>
    <row r="979" spans="4:5" x14ac:dyDescent="0.2">
      <c r="D979" s="20">
        <v>44624</v>
      </c>
      <c r="E979" s="21">
        <v>6</v>
      </c>
    </row>
    <row r="980" spans="4:5" x14ac:dyDescent="0.2">
      <c r="D980" s="20">
        <v>44625</v>
      </c>
      <c r="E980" s="21">
        <v>6</v>
      </c>
    </row>
    <row r="981" spans="4:5" x14ac:dyDescent="0.2">
      <c r="D981" s="20">
        <v>44626</v>
      </c>
      <c r="E981" s="21">
        <v>6</v>
      </c>
    </row>
    <row r="982" spans="4:5" x14ac:dyDescent="0.2">
      <c r="D982" s="20">
        <v>44627</v>
      </c>
      <c r="E982" s="21">
        <v>6</v>
      </c>
    </row>
    <row r="983" spans="4:5" x14ac:dyDescent="0.2">
      <c r="D983" s="20">
        <v>44628</v>
      </c>
      <c r="E983" s="21">
        <v>6</v>
      </c>
    </row>
    <row r="984" spans="4:5" x14ac:dyDescent="0.2">
      <c r="D984" s="20">
        <v>44629</v>
      </c>
      <c r="E984" s="21">
        <v>6</v>
      </c>
    </row>
    <row r="985" spans="4:5" x14ac:dyDescent="0.2">
      <c r="D985" s="20">
        <v>44630</v>
      </c>
      <c r="E985" s="21">
        <v>6</v>
      </c>
    </row>
    <row r="986" spans="4:5" x14ac:dyDescent="0.2">
      <c r="D986" s="20">
        <v>44631</v>
      </c>
      <c r="E986" s="21">
        <v>6</v>
      </c>
    </row>
    <row r="987" spans="4:5" x14ac:dyDescent="0.2">
      <c r="D987" s="20">
        <v>44632</v>
      </c>
      <c r="E987" s="21">
        <v>6</v>
      </c>
    </row>
    <row r="988" spans="4:5" x14ac:dyDescent="0.2">
      <c r="D988" s="20">
        <v>44633</v>
      </c>
      <c r="E988" s="21">
        <v>6</v>
      </c>
    </row>
    <row r="989" spans="4:5" x14ac:dyDescent="0.2">
      <c r="D989" s="20">
        <v>44634</v>
      </c>
      <c r="E989" s="21">
        <v>6</v>
      </c>
    </row>
    <row r="990" spans="4:5" x14ac:dyDescent="0.2">
      <c r="D990" s="20">
        <v>44635</v>
      </c>
      <c r="E990" s="21">
        <v>6</v>
      </c>
    </row>
    <row r="991" spans="4:5" x14ac:dyDescent="0.2">
      <c r="D991" s="20">
        <v>44636</v>
      </c>
      <c r="E991" s="21">
        <v>6</v>
      </c>
    </row>
    <row r="992" spans="4:5" x14ac:dyDescent="0.2">
      <c r="D992" s="20">
        <v>44637</v>
      </c>
      <c r="E992" s="21">
        <v>6</v>
      </c>
    </row>
    <row r="993" spans="4:5" x14ac:dyDescent="0.2">
      <c r="D993" s="20">
        <v>44638</v>
      </c>
      <c r="E993" s="21">
        <v>6</v>
      </c>
    </row>
    <row r="994" spans="4:5" x14ac:dyDescent="0.2">
      <c r="D994" s="20">
        <v>44639</v>
      </c>
      <c r="E994" s="21">
        <v>6</v>
      </c>
    </row>
    <row r="995" spans="4:5" x14ac:dyDescent="0.2">
      <c r="D995" s="20">
        <v>44640</v>
      </c>
      <c r="E995" s="21">
        <v>6</v>
      </c>
    </row>
    <row r="996" spans="4:5" x14ac:dyDescent="0.2">
      <c r="D996" s="20">
        <v>44641</v>
      </c>
      <c r="E996" s="21">
        <v>6</v>
      </c>
    </row>
    <row r="997" spans="4:5" x14ac:dyDescent="0.2">
      <c r="D997" s="20">
        <v>44642</v>
      </c>
      <c r="E997" s="21">
        <v>6</v>
      </c>
    </row>
    <row r="998" spans="4:5" x14ac:dyDescent="0.2">
      <c r="D998" s="20">
        <v>44643</v>
      </c>
      <c r="E998" s="21">
        <v>6</v>
      </c>
    </row>
    <row r="999" spans="4:5" x14ac:dyDescent="0.2">
      <c r="D999" s="20">
        <v>44644</v>
      </c>
      <c r="E999" s="21">
        <v>6</v>
      </c>
    </row>
    <row r="1000" spans="4:5" x14ac:dyDescent="0.2">
      <c r="D1000" s="20">
        <v>44645</v>
      </c>
      <c r="E1000" s="21">
        <v>6</v>
      </c>
    </row>
    <row r="1001" spans="4:5" x14ac:dyDescent="0.2">
      <c r="D1001" s="20">
        <v>44646</v>
      </c>
      <c r="E1001" s="21">
        <v>6</v>
      </c>
    </row>
    <row r="1002" spans="4:5" x14ac:dyDescent="0.2">
      <c r="D1002" s="20">
        <v>44647</v>
      </c>
      <c r="E1002" s="21">
        <v>6</v>
      </c>
    </row>
    <row r="1003" spans="4:5" x14ac:dyDescent="0.2">
      <c r="D1003" s="20">
        <v>44648</v>
      </c>
      <c r="E1003" s="21">
        <v>6</v>
      </c>
    </row>
    <row r="1004" spans="4:5" x14ac:dyDescent="0.2">
      <c r="D1004" s="20">
        <v>44649</v>
      </c>
      <c r="E1004" s="21">
        <v>6</v>
      </c>
    </row>
    <row r="1005" spans="4:5" x14ac:dyDescent="0.2">
      <c r="D1005" s="20">
        <v>44650</v>
      </c>
      <c r="E1005" s="21">
        <v>6</v>
      </c>
    </row>
    <row r="1006" spans="4:5" x14ac:dyDescent="0.2">
      <c r="D1006" s="20">
        <v>44651</v>
      </c>
      <c r="E1006" s="21">
        <v>6</v>
      </c>
    </row>
    <row r="1007" spans="4:5" x14ac:dyDescent="0.2">
      <c r="D1007" s="20">
        <v>44652</v>
      </c>
      <c r="E1007" s="21">
        <v>6</v>
      </c>
    </row>
    <row r="1008" spans="4:5" x14ac:dyDescent="0.2">
      <c r="D1008" s="20">
        <v>44653</v>
      </c>
      <c r="E1008" s="21">
        <v>6</v>
      </c>
    </row>
    <row r="1009" spans="4:5" x14ac:dyDescent="0.2">
      <c r="D1009" s="20">
        <v>44654</v>
      </c>
      <c r="E1009" s="21">
        <v>6</v>
      </c>
    </row>
    <row r="1010" spans="4:5" x14ac:dyDescent="0.2">
      <c r="D1010" s="20">
        <v>44655</v>
      </c>
      <c r="E1010" s="21">
        <v>6</v>
      </c>
    </row>
    <row r="1011" spans="4:5" x14ac:dyDescent="0.2">
      <c r="D1011" s="20">
        <v>44656</v>
      </c>
      <c r="E1011" s="21">
        <v>6</v>
      </c>
    </row>
    <row r="1012" spans="4:5" x14ac:dyDescent="0.2">
      <c r="D1012" s="20">
        <v>44657</v>
      </c>
      <c r="E1012" s="21">
        <v>6</v>
      </c>
    </row>
    <row r="1013" spans="4:5" x14ac:dyDescent="0.2">
      <c r="D1013" s="20">
        <v>44658</v>
      </c>
      <c r="E1013" s="21">
        <v>6</v>
      </c>
    </row>
    <row r="1014" spans="4:5" x14ac:dyDescent="0.2">
      <c r="D1014" s="20">
        <v>44659</v>
      </c>
      <c r="E1014" s="21">
        <v>6</v>
      </c>
    </row>
    <row r="1015" spans="4:5" x14ac:dyDescent="0.2">
      <c r="D1015" s="20">
        <v>44660</v>
      </c>
      <c r="E1015" s="21">
        <v>6</v>
      </c>
    </row>
    <row r="1016" spans="4:5" x14ac:dyDescent="0.2">
      <c r="D1016" s="20">
        <v>44661</v>
      </c>
      <c r="E1016" s="21">
        <v>6</v>
      </c>
    </row>
    <row r="1017" spans="4:5" x14ac:dyDescent="0.2">
      <c r="D1017" s="20">
        <v>44662</v>
      </c>
      <c r="E1017" s="21">
        <v>6</v>
      </c>
    </row>
    <row r="1018" spans="4:5" x14ac:dyDescent="0.2">
      <c r="D1018" s="20">
        <v>44663</v>
      </c>
      <c r="E1018" s="21">
        <v>6</v>
      </c>
    </row>
    <row r="1019" spans="4:5" x14ac:dyDescent="0.2">
      <c r="D1019" s="20">
        <v>44664</v>
      </c>
      <c r="E1019" s="21">
        <v>6</v>
      </c>
    </row>
    <row r="1020" spans="4:5" x14ac:dyDescent="0.2">
      <c r="D1020" s="20">
        <v>44665</v>
      </c>
      <c r="E1020" s="21">
        <v>6</v>
      </c>
    </row>
    <row r="1021" spans="4:5" x14ac:dyDescent="0.2">
      <c r="D1021" s="20">
        <v>44666</v>
      </c>
      <c r="E1021" s="21">
        <v>6</v>
      </c>
    </row>
    <row r="1022" spans="4:5" x14ac:dyDescent="0.2">
      <c r="D1022" s="20">
        <v>44667</v>
      </c>
      <c r="E1022" s="21">
        <v>6</v>
      </c>
    </row>
    <row r="1023" spans="4:5" x14ac:dyDescent="0.2">
      <c r="D1023" s="20">
        <v>44668</v>
      </c>
      <c r="E1023" s="21">
        <v>6</v>
      </c>
    </row>
    <row r="1024" spans="4:5" x14ac:dyDescent="0.2">
      <c r="D1024" s="20">
        <v>44669</v>
      </c>
      <c r="E1024" s="21">
        <v>6</v>
      </c>
    </row>
    <row r="1025" spans="4:5" x14ac:dyDescent="0.2">
      <c r="D1025" s="20">
        <v>44670</v>
      </c>
      <c r="E1025" s="21">
        <v>6</v>
      </c>
    </row>
    <row r="1026" spans="4:5" x14ac:dyDescent="0.2">
      <c r="D1026" s="20">
        <v>44671</v>
      </c>
      <c r="E1026" s="21">
        <v>6</v>
      </c>
    </row>
    <row r="1027" spans="4:5" x14ac:dyDescent="0.2">
      <c r="D1027" s="20">
        <v>44672</v>
      </c>
      <c r="E1027" s="21">
        <v>6</v>
      </c>
    </row>
    <row r="1028" spans="4:5" x14ac:dyDescent="0.2">
      <c r="D1028" s="20">
        <v>44673</v>
      </c>
      <c r="E1028" s="21">
        <v>6</v>
      </c>
    </row>
    <row r="1029" spans="4:5" x14ac:dyDescent="0.2">
      <c r="D1029" s="20">
        <v>44674</v>
      </c>
      <c r="E1029" s="21">
        <v>6</v>
      </c>
    </row>
    <row r="1030" spans="4:5" x14ac:dyDescent="0.2">
      <c r="D1030" s="20">
        <v>44675</v>
      </c>
      <c r="E1030" s="21">
        <v>6</v>
      </c>
    </row>
    <row r="1031" spans="4:5" x14ac:dyDescent="0.2">
      <c r="D1031" s="20">
        <v>44676</v>
      </c>
      <c r="E1031" s="21">
        <v>6</v>
      </c>
    </row>
    <row r="1032" spans="4:5" x14ac:dyDescent="0.2">
      <c r="D1032" s="20">
        <v>44677</v>
      </c>
      <c r="E1032" s="21">
        <v>6</v>
      </c>
    </row>
    <row r="1033" spans="4:5" x14ac:dyDescent="0.2">
      <c r="D1033" s="20">
        <v>44678</v>
      </c>
      <c r="E1033" s="21">
        <v>6</v>
      </c>
    </row>
    <row r="1034" spans="4:5" x14ac:dyDescent="0.2">
      <c r="D1034" s="20">
        <v>44679</v>
      </c>
      <c r="E1034" s="21">
        <v>6</v>
      </c>
    </row>
    <row r="1035" spans="4:5" x14ac:dyDescent="0.2">
      <c r="D1035" s="20">
        <v>44680</v>
      </c>
      <c r="E1035" s="21">
        <v>6</v>
      </c>
    </row>
    <row r="1036" spans="4:5" x14ac:dyDescent="0.2">
      <c r="D1036" s="20">
        <v>44681</v>
      </c>
      <c r="E1036" s="21">
        <v>6</v>
      </c>
    </row>
    <row r="1037" spans="4:5" x14ac:dyDescent="0.2">
      <c r="D1037" s="20">
        <v>44682</v>
      </c>
      <c r="E1037" s="21">
        <v>6</v>
      </c>
    </row>
    <row r="1038" spans="4:5" x14ac:dyDescent="0.2">
      <c r="D1038" s="20">
        <v>44683</v>
      </c>
      <c r="E1038" s="21">
        <v>6</v>
      </c>
    </row>
    <row r="1039" spans="4:5" x14ac:dyDescent="0.2">
      <c r="D1039" s="20">
        <v>44684</v>
      </c>
      <c r="E1039" s="21">
        <v>6</v>
      </c>
    </row>
    <row r="1040" spans="4:5" x14ac:dyDescent="0.2">
      <c r="D1040" s="20">
        <v>44685</v>
      </c>
      <c r="E1040" s="21">
        <v>6</v>
      </c>
    </row>
    <row r="1041" spans="4:5" x14ac:dyDescent="0.2">
      <c r="D1041" s="20">
        <v>44686</v>
      </c>
      <c r="E1041" s="21">
        <v>6</v>
      </c>
    </row>
    <row r="1042" spans="4:5" x14ac:dyDescent="0.2">
      <c r="D1042" s="20">
        <v>44687</v>
      </c>
      <c r="E1042" s="21">
        <v>6</v>
      </c>
    </row>
    <row r="1043" spans="4:5" x14ac:dyDescent="0.2">
      <c r="D1043" s="20">
        <v>44688</v>
      </c>
      <c r="E1043" s="21">
        <v>6</v>
      </c>
    </row>
    <row r="1044" spans="4:5" x14ac:dyDescent="0.2">
      <c r="D1044" s="20">
        <v>44689</v>
      </c>
      <c r="E1044" s="21">
        <v>6</v>
      </c>
    </row>
    <row r="1045" spans="4:5" x14ac:dyDescent="0.2">
      <c r="D1045" s="20">
        <v>44690</v>
      </c>
      <c r="E1045" s="21">
        <v>6</v>
      </c>
    </row>
    <row r="1046" spans="4:5" x14ac:dyDescent="0.2">
      <c r="D1046" s="20">
        <v>44691</v>
      </c>
      <c r="E1046" s="21">
        <v>6</v>
      </c>
    </row>
    <row r="1047" spans="4:5" x14ac:dyDescent="0.2">
      <c r="D1047" s="20">
        <v>44692</v>
      </c>
      <c r="E1047" s="21">
        <v>6</v>
      </c>
    </row>
    <row r="1048" spans="4:5" x14ac:dyDescent="0.2">
      <c r="D1048" s="20">
        <v>44693</v>
      </c>
      <c r="E1048" s="21">
        <v>6</v>
      </c>
    </row>
    <row r="1049" spans="4:5" x14ac:dyDescent="0.2">
      <c r="D1049" s="20">
        <v>44694</v>
      </c>
      <c r="E1049" s="21">
        <v>6</v>
      </c>
    </row>
    <row r="1050" spans="4:5" x14ac:dyDescent="0.2">
      <c r="D1050" s="20">
        <v>44695</v>
      </c>
      <c r="E1050" s="21">
        <v>6</v>
      </c>
    </row>
    <row r="1051" spans="4:5" x14ac:dyDescent="0.2">
      <c r="D1051" s="20">
        <v>44696</v>
      </c>
      <c r="E1051" s="21">
        <v>6</v>
      </c>
    </row>
    <row r="1052" spans="4:5" x14ac:dyDescent="0.2">
      <c r="D1052" s="20">
        <v>44697</v>
      </c>
      <c r="E1052" s="21">
        <v>6</v>
      </c>
    </row>
    <row r="1053" spans="4:5" x14ac:dyDescent="0.2">
      <c r="D1053" s="20">
        <v>44698</v>
      </c>
      <c r="E1053" s="21">
        <v>6</v>
      </c>
    </row>
    <row r="1054" spans="4:5" x14ac:dyDescent="0.2">
      <c r="D1054" s="20">
        <v>44699</v>
      </c>
      <c r="E1054" s="21">
        <v>6</v>
      </c>
    </row>
    <row r="1055" spans="4:5" x14ac:dyDescent="0.2">
      <c r="D1055" s="20">
        <v>44700</v>
      </c>
      <c r="E1055" s="21">
        <v>6</v>
      </c>
    </row>
    <row r="1056" spans="4:5" x14ac:dyDescent="0.2">
      <c r="D1056" s="20">
        <v>44701</v>
      </c>
      <c r="E1056" s="21">
        <v>6</v>
      </c>
    </row>
    <row r="1057" spans="4:5" x14ac:dyDescent="0.2">
      <c r="D1057" s="20">
        <v>44702</v>
      </c>
      <c r="E1057" s="21">
        <v>6</v>
      </c>
    </row>
    <row r="1058" spans="4:5" x14ac:dyDescent="0.2">
      <c r="D1058" s="20">
        <v>44703</v>
      </c>
      <c r="E1058" s="21">
        <v>6</v>
      </c>
    </row>
    <row r="1059" spans="4:5" x14ac:dyDescent="0.2">
      <c r="D1059" s="20">
        <v>44704</v>
      </c>
      <c r="E1059" s="21">
        <v>6</v>
      </c>
    </row>
    <row r="1060" spans="4:5" x14ac:dyDescent="0.2">
      <c r="D1060" s="20">
        <v>44705</v>
      </c>
      <c r="E1060" s="21">
        <v>6</v>
      </c>
    </row>
    <row r="1061" spans="4:5" x14ac:dyDescent="0.2">
      <c r="D1061" s="20">
        <v>44706</v>
      </c>
      <c r="E1061" s="21">
        <v>6</v>
      </c>
    </row>
    <row r="1062" spans="4:5" x14ac:dyDescent="0.2">
      <c r="D1062" s="20">
        <v>44707</v>
      </c>
      <c r="E1062" s="21">
        <v>6</v>
      </c>
    </row>
    <row r="1063" spans="4:5" x14ac:dyDescent="0.2">
      <c r="D1063" s="20">
        <v>44708</v>
      </c>
      <c r="E1063" s="21">
        <v>6</v>
      </c>
    </row>
    <row r="1064" spans="4:5" x14ac:dyDescent="0.2">
      <c r="D1064" s="20">
        <v>44709</v>
      </c>
      <c r="E1064" s="21">
        <v>6</v>
      </c>
    </row>
    <row r="1065" spans="4:5" x14ac:dyDescent="0.2">
      <c r="D1065" s="20">
        <v>44710</v>
      </c>
      <c r="E1065" s="21">
        <v>6</v>
      </c>
    </row>
    <row r="1066" spans="4:5" x14ac:dyDescent="0.2">
      <c r="D1066" s="20">
        <v>44711</v>
      </c>
      <c r="E1066" s="21">
        <v>6</v>
      </c>
    </row>
    <row r="1067" spans="4:5" x14ac:dyDescent="0.2">
      <c r="D1067" s="20">
        <v>44712</v>
      </c>
      <c r="E1067" s="21">
        <v>6</v>
      </c>
    </row>
    <row r="1068" spans="4:5" x14ac:dyDescent="0.2">
      <c r="D1068" s="20">
        <v>44713</v>
      </c>
      <c r="E1068" s="21">
        <v>6</v>
      </c>
    </row>
    <row r="1069" spans="4:5" x14ac:dyDescent="0.2">
      <c r="D1069" s="20">
        <v>44714</v>
      </c>
      <c r="E1069" s="21">
        <v>6</v>
      </c>
    </row>
    <row r="1070" spans="4:5" x14ac:dyDescent="0.2">
      <c r="D1070" s="20">
        <v>44715</v>
      </c>
      <c r="E1070" s="21">
        <v>6</v>
      </c>
    </row>
    <row r="1071" spans="4:5" x14ac:dyDescent="0.2">
      <c r="D1071" s="20">
        <v>44716</v>
      </c>
      <c r="E1071" s="21">
        <v>6</v>
      </c>
    </row>
    <row r="1072" spans="4:5" x14ac:dyDescent="0.2">
      <c r="D1072" s="20">
        <v>44717</v>
      </c>
      <c r="E1072" s="21">
        <v>6</v>
      </c>
    </row>
    <row r="1073" spans="4:5" x14ac:dyDescent="0.2">
      <c r="D1073" s="20">
        <v>44718</v>
      </c>
      <c r="E1073" s="21">
        <v>6</v>
      </c>
    </row>
    <row r="1074" spans="4:5" x14ac:dyDescent="0.2">
      <c r="D1074" s="20">
        <v>44719</v>
      </c>
      <c r="E1074" s="21">
        <v>6</v>
      </c>
    </row>
    <row r="1075" spans="4:5" x14ac:dyDescent="0.2">
      <c r="D1075" s="20">
        <v>44720</v>
      </c>
      <c r="E1075" s="21">
        <v>6</v>
      </c>
    </row>
    <row r="1076" spans="4:5" x14ac:dyDescent="0.2">
      <c r="D1076" s="20">
        <v>44721</v>
      </c>
      <c r="E1076" s="21">
        <v>6</v>
      </c>
    </row>
    <row r="1077" spans="4:5" x14ac:dyDescent="0.2">
      <c r="D1077" s="20">
        <v>44722</v>
      </c>
      <c r="E1077" s="21">
        <v>6</v>
      </c>
    </row>
    <row r="1078" spans="4:5" x14ac:dyDescent="0.2">
      <c r="D1078" s="20">
        <v>44723</v>
      </c>
      <c r="E1078" s="21">
        <v>6</v>
      </c>
    </row>
    <row r="1079" spans="4:5" x14ac:dyDescent="0.2">
      <c r="D1079" s="20">
        <v>44724</v>
      </c>
      <c r="E1079" s="21">
        <v>6</v>
      </c>
    </row>
    <row r="1080" spans="4:5" x14ac:dyDescent="0.2">
      <c r="D1080" s="20">
        <v>44725</v>
      </c>
      <c r="E1080" s="21">
        <v>6</v>
      </c>
    </row>
    <row r="1081" spans="4:5" x14ac:dyDescent="0.2">
      <c r="D1081" s="20">
        <v>44726</v>
      </c>
      <c r="E1081" s="21">
        <v>6</v>
      </c>
    </row>
    <row r="1082" spans="4:5" x14ac:dyDescent="0.2">
      <c r="D1082" s="20">
        <v>44727</v>
      </c>
      <c r="E1082" s="21">
        <v>6</v>
      </c>
    </row>
    <row r="1083" spans="4:5" x14ac:dyDescent="0.2">
      <c r="D1083" s="20">
        <v>44728</v>
      </c>
      <c r="E1083" s="21">
        <v>6</v>
      </c>
    </row>
    <row r="1084" spans="4:5" x14ac:dyDescent="0.2">
      <c r="D1084" s="20">
        <v>44729</v>
      </c>
      <c r="E1084" s="21">
        <v>6</v>
      </c>
    </row>
    <row r="1085" spans="4:5" x14ac:dyDescent="0.2">
      <c r="D1085" s="20">
        <v>44730</v>
      </c>
      <c r="E1085" s="21">
        <v>6</v>
      </c>
    </row>
    <row r="1086" spans="4:5" x14ac:dyDescent="0.2">
      <c r="D1086" s="20">
        <v>44731</v>
      </c>
      <c r="E1086" s="21">
        <v>6</v>
      </c>
    </row>
    <row r="1087" spans="4:5" x14ac:dyDescent="0.2">
      <c r="D1087" s="20">
        <v>44732</v>
      </c>
      <c r="E1087" s="21">
        <v>6</v>
      </c>
    </row>
    <row r="1088" spans="4:5" x14ac:dyDescent="0.2">
      <c r="D1088" s="20">
        <v>44733</v>
      </c>
      <c r="E1088" s="21">
        <v>6</v>
      </c>
    </row>
    <row r="1089" spans="4:5" x14ac:dyDescent="0.2">
      <c r="D1089" s="20">
        <v>44734</v>
      </c>
      <c r="E1089" s="21">
        <v>6</v>
      </c>
    </row>
    <row r="1090" spans="4:5" x14ac:dyDescent="0.2">
      <c r="D1090" s="20">
        <v>44735</v>
      </c>
      <c r="E1090" s="21">
        <v>6</v>
      </c>
    </row>
    <row r="1091" spans="4:5" x14ac:dyDescent="0.2">
      <c r="D1091" s="20">
        <v>44736</v>
      </c>
      <c r="E1091" s="21">
        <v>6</v>
      </c>
    </row>
    <row r="1092" spans="4:5" x14ac:dyDescent="0.2">
      <c r="D1092" s="20">
        <v>44737</v>
      </c>
      <c r="E1092" s="21">
        <v>6</v>
      </c>
    </row>
    <row r="1093" spans="4:5" x14ac:dyDescent="0.2">
      <c r="D1093" s="20">
        <v>44738</v>
      </c>
      <c r="E1093" s="21">
        <v>6</v>
      </c>
    </row>
    <row r="1094" spans="4:5" x14ac:dyDescent="0.2">
      <c r="D1094" s="20">
        <v>44739</v>
      </c>
      <c r="E1094" s="21">
        <v>6</v>
      </c>
    </row>
    <row r="1095" spans="4:5" x14ac:dyDescent="0.2">
      <c r="D1095" s="20">
        <v>44740</v>
      </c>
      <c r="E1095" s="21">
        <v>6</v>
      </c>
    </row>
    <row r="1096" spans="4:5" x14ac:dyDescent="0.2">
      <c r="D1096" s="20">
        <v>44741</v>
      </c>
      <c r="E1096" s="21">
        <v>6</v>
      </c>
    </row>
    <row r="1097" spans="4:5" x14ac:dyDescent="0.2">
      <c r="D1097" s="20">
        <v>44742</v>
      </c>
      <c r="E1097" s="21">
        <v>6</v>
      </c>
    </row>
    <row r="1098" spans="4:5" x14ac:dyDescent="0.2">
      <c r="D1098" s="20">
        <v>44743</v>
      </c>
      <c r="E1098" s="21">
        <v>7</v>
      </c>
    </row>
    <row r="1099" spans="4:5" x14ac:dyDescent="0.2">
      <c r="D1099" s="20">
        <v>44744</v>
      </c>
      <c r="E1099" s="21">
        <v>7</v>
      </c>
    </row>
    <row r="1100" spans="4:5" x14ac:dyDescent="0.2">
      <c r="D1100" s="20">
        <v>44745</v>
      </c>
      <c r="E1100" s="21">
        <v>7</v>
      </c>
    </row>
    <row r="1101" spans="4:5" x14ac:dyDescent="0.2">
      <c r="D1101" s="20">
        <v>44746</v>
      </c>
      <c r="E1101" s="21">
        <v>7</v>
      </c>
    </row>
    <row r="1102" spans="4:5" x14ac:dyDescent="0.2">
      <c r="D1102" s="20">
        <v>44747</v>
      </c>
      <c r="E1102" s="21">
        <v>7</v>
      </c>
    </row>
    <row r="1103" spans="4:5" x14ac:dyDescent="0.2">
      <c r="D1103" s="20">
        <v>44748</v>
      </c>
      <c r="E1103" s="21">
        <v>7</v>
      </c>
    </row>
    <row r="1104" spans="4:5" x14ac:dyDescent="0.2">
      <c r="D1104" s="20">
        <v>44749</v>
      </c>
      <c r="E1104" s="21">
        <v>7</v>
      </c>
    </row>
    <row r="1105" spans="4:5" x14ac:dyDescent="0.2">
      <c r="D1105" s="20">
        <v>44750</v>
      </c>
      <c r="E1105" s="21">
        <v>7</v>
      </c>
    </row>
    <row r="1106" spans="4:5" x14ac:dyDescent="0.2">
      <c r="D1106" s="20">
        <v>44751</v>
      </c>
      <c r="E1106" s="21">
        <v>7</v>
      </c>
    </row>
    <row r="1107" spans="4:5" x14ac:dyDescent="0.2">
      <c r="D1107" s="20">
        <v>44752</v>
      </c>
      <c r="E1107" s="21">
        <v>7</v>
      </c>
    </row>
    <row r="1108" spans="4:5" x14ac:dyDescent="0.2">
      <c r="D1108" s="20">
        <v>44753</v>
      </c>
      <c r="E1108" s="21">
        <v>7</v>
      </c>
    </row>
    <row r="1109" spans="4:5" x14ac:dyDescent="0.2">
      <c r="D1109" s="20">
        <v>44754</v>
      </c>
      <c r="E1109" s="21">
        <v>7</v>
      </c>
    </row>
    <row r="1110" spans="4:5" x14ac:dyDescent="0.2">
      <c r="D1110" s="20">
        <v>44755</v>
      </c>
      <c r="E1110" s="21">
        <v>7</v>
      </c>
    </row>
    <row r="1111" spans="4:5" x14ac:dyDescent="0.2">
      <c r="D1111" s="20">
        <v>44756</v>
      </c>
      <c r="E1111" s="21">
        <v>7</v>
      </c>
    </row>
    <row r="1112" spans="4:5" x14ac:dyDescent="0.2">
      <c r="D1112" s="20">
        <v>44757</v>
      </c>
      <c r="E1112" s="21">
        <v>7</v>
      </c>
    </row>
    <row r="1113" spans="4:5" x14ac:dyDescent="0.2">
      <c r="D1113" s="20">
        <v>44758</v>
      </c>
      <c r="E1113" s="21">
        <v>7</v>
      </c>
    </row>
    <row r="1114" spans="4:5" x14ac:dyDescent="0.2">
      <c r="D1114" s="20">
        <v>44759</v>
      </c>
      <c r="E1114" s="21">
        <v>7</v>
      </c>
    </row>
    <row r="1115" spans="4:5" x14ac:dyDescent="0.2">
      <c r="D1115" s="20">
        <v>44760</v>
      </c>
      <c r="E1115" s="21">
        <v>7</v>
      </c>
    </row>
    <row r="1116" spans="4:5" x14ac:dyDescent="0.2">
      <c r="D1116" s="20">
        <v>44761</v>
      </c>
      <c r="E1116" s="21">
        <v>7</v>
      </c>
    </row>
    <row r="1117" spans="4:5" x14ac:dyDescent="0.2">
      <c r="D1117" s="20">
        <v>44762</v>
      </c>
      <c r="E1117" s="21">
        <v>7</v>
      </c>
    </row>
    <row r="1118" spans="4:5" x14ac:dyDescent="0.2">
      <c r="D1118" s="20">
        <v>44763</v>
      </c>
      <c r="E1118" s="21">
        <v>7</v>
      </c>
    </row>
    <row r="1119" spans="4:5" x14ac:dyDescent="0.2">
      <c r="D1119" s="20">
        <v>44764</v>
      </c>
      <c r="E1119" s="21">
        <v>7</v>
      </c>
    </row>
    <row r="1120" spans="4:5" x14ac:dyDescent="0.2">
      <c r="D1120" s="20">
        <v>44765</v>
      </c>
      <c r="E1120" s="21">
        <v>7</v>
      </c>
    </row>
    <row r="1121" spans="4:5" x14ac:dyDescent="0.2">
      <c r="D1121" s="20">
        <v>44766</v>
      </c>
      <c r="E1121" s="21">
        <v>7</v>
      </c>
    </row>
    <row r="1122" spans="4:5" x14ac:dyDescent="0.2">
      <c r="D1122" s="20">
        <v>44767</v>
      </c>
      <c r="E1122" s="21">
        <v>7</v>
      </c>
    </row>
    <row r="1123" spans="4:5" x14ac:dyDescent="0.2">
      <c r="D1123" s="20">
        <v>44768</v>
      </c>
      <c r="E1123" s="21">
        <v>7</v>
      </c>
    </row>
    <row r="1124" spans="4:5" x14ac:dyDescent="0.2">
      <c r="D1124" s="20">
        <v>44769</v>
      </c>
      <c r="E1124" s="21">
        <v>7</v>
      </c>
    </row>
    <row r="1125" spans="4:5" x14ac:dyDescent="0.2">
      <c r="D1125" s="20">
        <v>44770</v>
      </c>
      <c r="E1125" s="21">
        <v>7</v>
      </c>
    </row>
    <row r="1126" spans="4:5" x14ac:dyDescent="0.2">
      <c r="D1126" s="20">
        <v>44771</v>
      </c>
      <c r="E1126" s="21">
        <v>7</v>
      </c>
    </row>
    <row r="1127" spans="4:5" x14ac:dyDescent="0.2">
      <c r="D1127" s="20">
        <v>44772</v>
      </c>
      <c r="E1127" s="21">
        <v>7</v>
      </c>
    </row>
    <row r="1128" spans="4:5" x14ac:dyDescent="0.2">
      <c r="D1128" s="20">
        <v>44773</v>
      </c>
      <c r="E1128" s="21">
        <v>7</v>
      </c>
    </row>
    <row r="1129" spans="4:5" x14ac:dyDescent="0.2">
      <c r="D1129" s="20">
        <v>44774</v>
      </c>
      <c r="E1129" s="21">
        <v>7</v>
      </c>
    </row>
    <row r="1130" spans="4:5" x14ac:dyDescent="0.2">
      <c r="D1130" s="20">
        <v>44775</v>
      </c>
      <c r="E1130" s="21">
        <v>7</v>
      </c>
    </row>
    <row r="1131" spans="4:5" x14ac:dyDescent="0.2">
      <c r="D1131" s="20">
        <v>44776</v>
      </c>
      <c r="E1131" s="21">
        <v>7</v>
      </c>
    </row>
    <row r="1132" spans="4:5" x14ac:dyDescent="0.2">
      <c r="D1132" s="20">
        <v>44777</v>
      </c>
      <c r="E1132" s="21">
        <v>7</v>
      </c>
    </row>
    <row r="1133" spans="4:5" x14ac:dyDescent="0.2">
      <c r="D1133" s="20">
        <v>44778</v>
      </c>
      <c r="E1133" s="21">
        <v>7</v>
      </c>
    </row>
    <row r="1134" spans="4:5" x14ac:dyDescent="0.2">
      <c r="D1134" s="20">
        <v>44779</v>
      </c>
      <c r="E1134" s="21">
        <v>7</v>
      </c>
    </row>
    <row r="1135" spans="4:5" x14ac:dyDescent="0.2">
      <c r="D1135" s="20">
        <v>44780</v>
      </c>
      <c r="E1135" s="21">
        <v>7</v>
      </c>
    </row>
    <row r="1136" spans="4:5" x14ac:dyDescent="0.2">
      <c r="D1136" s="20">
        <v>44781</v>
      </c>
      <c r="E1136" s="21">
        <v>7</v>
      </c>
    </row>
    <row r="1137" spans="4:5" x14ac:dyDescent="0.2">
      <c r="D1137" s="20">
        <v>44782</v>
      </c>
      <c r="E1137" s="21">
        <v>7</v>
      </c>
    </row>
    <row r="1138" spans="4:5" x14ac:dyDescent="0.2">
      <c r="D1138" s="20">
        <v>44783</v>
      </c>
      <c r="E1138" s="21">
        <v>7</v>
      </c>
    </row>
    <row r="1139" spans="4:5" x14ac:dyDescent="0.2">
      <c r="D1139" s="20">
        <v>44784</v>
      </c>
      <c r="E1139" s="21">
        <v>7</v>
      </c>
    </row>
    <row r="1140" spans="4:5" x14ac:dyDescent="0.2">
      <c r="D1140" s="20">
        <v>44785</v>
      </c>
      <c r="E1140" s="21">
        <v>7</v>
      </c>
    </row>
    <row r="1141" spans="4:5" x14ac:dyDescent="0.2">
      <c r="D1141" s="20">
        <v>44786</v>
      </c>
      <c r="E1141" s="21">
        <v>7</v>
      </c>
    </row>
    <row r="1142" spans="4:5" x14ac:dyDescent="0.2">
      <c r="D1142" s="20">
        <v>44787</v>
      </c>
      <c r="E1142" s="21">
        <v>7</v>
      </c>
    </row>
    <row r="1143" spans="4:5" x14ac:dyDescent="0.2">
      <c r="D1143" s="20">
        <v>44788</v>
      </c>
      <c r="E1143" s="21">
        <v>7</v>
      </c>
    </row>
    <row r="1144" spans="4:5" x14ac:dyDescent="0.2">
      <c r="D1144" s="20">
        <v>44789</v>
      </c>
      <c r="E1144" s="21">
        <v>7</v>
      </c>
    </row>
    <row r="1145" spans="4:5" x14ac:dyDescent="0.2">
      <c r="D1145" s="20">
        <v>44790</v>
      </c>
      <c r="E1145" s="21">
        <v>7</v>
      </c>
    </row>
    <row r="1146" spans="4:5" x14ac:dyDescent="0.2">
      <c r="D1146" s="20">
        <v>44791</v>
      </c>
      <c r="E1146" s="21">
        <v>7</v>
      </c>
    </row>
    <row r="1147" spans="4:5" x14ac:dyDescent="0.2">
      <c r="D1147" s="20">
        <v>44792</v>
      </c>
      <c r="E1147" s="21">
        <v>7</v>
      </c>
    </row>
    <row r="1148" spans="4:5" x14ac:dyDescent="0.2">
      <c r="D1148" s="20">
        <v>44793</v>
      </c>
      <c r="E1148" s="21">
        <v>7</v>
      </c>
    </row>
    <row r="1149" spans="4:5" x14ac:dyDescent="0.2">
      <c r="D1149" s="20">
        <v>44794</v>
      </c>
      <c r="E1149" s="21">
        <v>7</v>
      </c>
    </row>
    <row r="1150" spans="4:5" x14ac:dyDescent="0.2">
      <c r="D1150" s="20">
        <v>44795</v>
      </c>
      <c r="E1150" s="21">
        <v>7</v>
      </c>
    </row>
    <row r="1151" spans="4:5" x14ac:dyDescent="0.2">
      <c r="D1151" s="20">
        <v>44796</v>
      </c>
      <c r="E1151" s="21">
        <v>7</v>
      </c>
    </row>
    <row r="1152" spans="4:5" x14ac:dyDescent="0.2">
      <c r="D1152" s="20">
        <v>44797</v>
      </c>
      <c r="E1152" s="21">
        <v>7</v>
      </c>
    </row>
    <row r="1153" spans="4:5" x14ac:dyDescent="0.2">
      <c r="D1153" s="20">
        <v>44798</v>
      </c>
      <c r="E1153" s="21">
        <v>7</v>
      </c>
    </row>
    <row r="1154" spans="4:5" x14ac:dyDescent="0.2">
      <c r="D1154" s="20">
        <v>44799</v>
      </c>
      <c r="E1154" s="21">
        <v>7</v>
      </c>
    </row>
    <row r="1155" spans="4:5" x14ac:dyDescent="0.2">
      <c r="D1155" s="20">
        <v>44800</v>
      </c>
      <c r="E1155" s="21">
        <v>7</v>
      </c>
    </row>
    <row r="1156" spans="4:5" x14ac:dyDescent="0.2">
      <c r="D1156" s="20">
        <v>44801</v>
      </c>
      <c r="E1156" s="21">
        <v>7</v>
      </c>
    </row>
    <row r="1157" spans="4:5" x14ac:dyDescent="0.2">
      <c r="D1157" s="20">
        <v>44802</v>
      </c>
      <c r="E1157" s="21">
        <v>7</v>
      </c>
    </row>
    <row r="1158" spans="4:5" x14ac:dyDescent="0.2">
      <c r="D1158" s="20">
        <v>44803</v>
      </c>
      <c r="E1158" s="21">
        <v>7</v>
      </c>
    </row>
    <row r="1159" spans="4:5" x14ac:dyDescent="0.2">
      <c r="D1159" s="20">
        <v>44804</v>
      </c>
      <c r="E1159" s="21">
        <v>7</v>
      </c>
    </row>
    <row r="1160" spans="4:5" x14ac:dyDescent="0.2">
      <c r="D1160" s="20">
        <v>44805</v>
      </c>
      <c r="E1160" s="21">
        <v>7</v>
      </c>
    </row>
    <row r="1161" spans="4:5" x14ac:dyDescent="0.2">
      <c r="D1161" s="20">
        <v>44806</v>
      </c>
      <c r="E1161" s="21">
        <v>7</v>
      </c>
    </row>
    <row r="1162" spans="4:5" x14ac:dyDescent="0.2">
      <c r="D1162" s="20">
        <v>44807</v>
      </c>
      <c r="E1162" s="21">
        <v>7</v>
      </c>
    </row>
    <row r="1163" spans="4:5" x14ac:dyDescent="0.2">
      <c r="D1163" s="20">
        <v>44808</v>
      </c>
      <c r="E1163" s="21">
        <v>7</v>
      </c>
    </row>
    <row r="1164" spans="4:5" x14ac:dyDescent="0.2">
      <c r="D1164" s="20">
        <v>44809</v>
      </c>
      <c r="E1164" s="21">
        <v>7</v>
      </c>
    </row>
    <row r="1165" spans="4:5" x14ac:dyDescent="0.2">
      <c r="D1165" s="20">
        <v>44810</v>
      </c>
      <c r="E1165" s="21">
        <v>7</v>
      </c>
    </row>
    <row r="1166" spans="4:5" x14ac:dyDescent="0.2">
      <c r="D1166" s="20">
        <v>44811</v>
      </c>
      <c r="E1166" s="21">
        <v>7</v>
      </c>
    </row>
    <row r="1167" spans="4:5" x14ac:dyDescent="0.2">
      <c r="D1167" s="20">
        <v>44812</v>
      </c>
      <c r="E1167" s="21">
        <v>7</v>
      </c>
    </row>
    <row r="1168" spans="4:5" x14ac:dyDescent="0.2">
      <c r="D1168" s="20">
        <v>44813</v>
      </c>
      <c r="E1168" s="21">
        <v>7</v>
      </c>
    </row>
    <row r="1169" spans="4:5" x14ac:dyDescent="0.2">
      <c r="D1169" s="20">
        <v>44814</v>
      </c>
      <c r="E1169" s="21">
        <v>7</v>
      </c>
    </row>
    <row r="1170" spans="4:5" x14ac:dyDescent="0.2">
      <c r="D1170" s="20">
        <v>44815</v>
      </c>
      <c r="E1170" s="21">
        <v>7</v>
      </c>
    </row>
    <row r="1171" spans="4:5" x14ac:dyDescent="0.2">
      <c r="D1171" s="20">
        <v>44816</v>
      </c>
      <c r="E1171" s="21">
        <v>7</v>
      </c>
    </row>
    <row r="1172" spans="4:5" x14ac:dyDescent="0.2">
      <c r="D1172" s="20">
        <v>44817</v>
      </c>
      <c r="E1172" s="21">
        <v>7</v>
      </c>
    </row>
    <row r="1173" spans="4:5" x14ac:dyDescent="0.2">
      <c r="D1173" s="20">
        <v>44818</v>
      </c>
      <c r="E1173" s="21">
        <v>7</v>
      </c>
    </row>
    <row r="1174" spans="4:5" x14ac:dyDescent="0.2">
      <c r="D1174" s="20">
        <v>44819</v>
      </c>
      <c r="E1174" s="21">
        <v>7</v>
      </c>
    </row>
    <row r="1175" spans="4:5" x14ac:dyDescent="0.2">
      <c r="D1175" s="20">
        <v>44820</v>
      </c>
      <c r="E1175" s="21">
        <v>7</v>
      </c>
    </row>
    <row r="1176" spans="4:5" x14ac:dyDescent="0.2">
      <c r="D1176" s="20">
        <v>44821</v>
      </c>
      <c r="E1176" s="21">
        <v>7</v>
      </c>
    </row>
    <row r="1177" spans="4:5" x14ac:dyDescent="0.2">
      <c r="D1177" s="20">
        <v>44822</v>
      </c>
      <c r="E1177" s="21">
        <v>7</v>
      </c>
    </row>
    <row r="1178" spans="4:5" x14ac:dyDescent="0.2">
      <c r="D1178" s="20">
        <v>44823</v>
      </c>
      <c r="E1178" s="21">
        <v>7</v>
      </c>
    </row>
    <row r="1179" spans="4:5" x14ac:dyDescent="0.2">
      <c r="D1179" s="20">
        <v>44824</v>
      </c>
      <c r="E1179" s="21">
        <v>7</v>
      </c>
    </row>
    <row r="1180" spans="4:5" x14ac:dyDescent="0.2">
      <c r="D1180" s="20">
        <v>44825</v>
      </c>
      <c r="E1180" s="21">
        <v>7</v>
      </c>
    </row>
    <row r="1181" spans="4:5" x14ac:dyDescent="0.2">
      <c r="D1181" s="20">
        <v>44826</v>
      </c>
      <c r="E1181" s="21">
        <v>7</v>
      </c>
    </row>
    <row r="1182" spans="4:5" x14ac:dyDescent="0.2">
      <c r="D1182" s="20">
        <v>44827</v>
      </c>
      <c r="E1182" s="21">
        <v>7</v>
      </c>
    </row>
    <row r="1183" spans="4:5" x14ac:dyDescent="0.2">
      <c r="D1183" s="20">
        <v>44828</v>
      </c>
      <c r="E1183" s="21">
        <v>7</v>
      </c>
    </row>
    <row r="1184" spans="4:5" x14ac:dyDescent="0.2">
      <c r="D1184" s="20">
        <v>44829</v>
      </c>
      <c r="E1184" s="21">
        <v>7</v>
      </c>
    </row>
    <row r="1185" spans="4:5" x14ac:dyDescent="0.2">
      <c r="D1185" s="20">
        <v>44830</v>
      </c>
      <c r="E1185" s="21">
        <v>7</v>
      </c>
    </row>
    <row r="1186" spans="4:5" x14ac:dyDescent="0.2">
      <c r="D1186" s="20">
        <v>44831</v>
      </c>
      <c r="E1186" s="21">
        <v>7</v>
      </c>
    </row>
    <row r="1187" spans="4:5" x14ac:dyDescent="0.2">
      <c r="D1187" s="20">
        <v>44832</v>
      </c>
      <c r="E1187" s="21">
        <v>7</v>
      </c>
    </row>
    <row r="1188" spans="4:5" x14ac:dyDescent="0.2">
      <c r="D1188" s="20">
        <v>44833</v>
      </c>
      <c r="E1188" s="21">
        <v>7</v>
      </c>
    </row>
    <row r="1189" spans="4:5" x14ac:dyDescent="0.2">
      <c r="D1189" s="20">
        <v>44834</v>
      </c>
      <c r="E1189" s="21">
        <v>7</v>
      </c>
    </row>
    <row r="1190" spans="4:5" x14ac:dyDescent="0.2">
      <c r="D1190" s="20">
        <v>44835</v>
      </c>
      <c r="E1190" s="21">
        <v>7</v>
      </c>
    </row>
    <row r="1191" spans="4:5" x14ac:dyDescent="0.2">
      <c r="D1191" s="20">
        <v>44836</v>
      </c>
      <c r="E1191" s="21">
        <v>7</v>
      </c>
    </row>
    <row r="1192" spans="4:5" x14ac:dyDescent="0.2">
      <c r="D1192" s="20">
        <v>44837</v>
      </c>
      <c r="E1192" s="21">
        <v>7</v>
      </c>
    </row>
    <row r="1193" spans="4:5" x14ac:dyDescent="0.2">
      <c r="D1193" s="20">
        <v>44838</v>
      </c>
      <c r="E1193" s="21">
        <v>7</v>
      </c>
    </row>
    <row r="1194" spans="4:5" x14ac:dyDescent="0.2">
      <c r="D1194" s="20">
        <v>44839</v>
      </c>
      <c r="E1194" s="21">
        <v>7</v>
      </c>
    </row>
    <row r="1195" spans="4:5" x14ac:dyDescent="0.2">
      <c r="D1195" s="20">
        <v>44840</v>
      </c>
      <c r="E1195" s="21">
        <v>7</v>
      </c>
    </row>
    <row r="1196" spans="4:5" x14ac:dyDescent="0.2">
      <c r="D1196" s="20">
        <v>44841</v>
      </c>
      <c r="E1196" s="21">
        <v>7</v>
      </c>
    </row>
    <row r="1197" spans="4:5" x14ac:dyDescent="0.2">
      <c r="D1197" s="20">
        <v>44842</v>
      </c>
      <c r="E1197" s="21">
        <v>7</v>
      </c>
    </row>
    <row r="1198" spans="4:5" x14ac:dyDescent="0.2">
      <c r="D1198" s="20">
        <v>44843</v>
      </c>
      <c r="E1198" s="21">
        <v>7</v>
      </c>
    </row>
    <row r="1199" spans="4:5" x14ac:dyDescent="0.2">
      <c r="D1199" s="20">
        <v>44844</v>
      </c>
      <c r="E1199" s="21">
        <v>7</v>
      </c>
    </row>
    <row r="1200" spans="4:5" x14ac:dyDescent="0.2">
      <c r="D1200" s="20">
        <v>44845</v>
      </c>
      <c r="E1200" s="21">
        <v>7</v>
      </c>
    </row>
    <row r="1201" spans="4:5" x14ac:dyDescent="0.2">
      <c r="D1201" s="20">
        <v>44846</v>
      </c>
      <c r="E1201" s="21">
        <v>7</v>
      </c>
    </row>
    <row r="1202" spans="4:5" x14ac:dyDescent="0.2">
      <c r="D1202" s="20">
        <v>44847</v>
      </c>
      <c r="E1202" s="21">
        <v>7</v>
      </c>
    </row>
    <row r="1203" spans="4:5" x14ac:dyDescent="0.2">
      <c r="D1203" s="20">
        <v>44848</v>
      </c>
      <c r="E1203" s="21">
        <v>7</v>
      </c>
    </row>
    <row r="1204" spans="4:5" x14ac:dyDescent="0.2">
      <c r="D1204" s="20">
        <v>44849</v>
      </c>
      <c r="E1204" s="21">
        <v>7</v>
      </c>
    </row>
    <row r="1205" spans="4:5" x14ac:dyDescent="0.2">
      <c r="D1205" s="20">
        <v>44850</v>
      </c>
      <c r="E1205" s="21">
        <v>7</v>
      </c>
    </row>
    <row r="1206" spans="4:5" x14ac:dyDescent="0.2">
      <c r="D1206" s="20">
        <v>44851</v>
      </c>
      <c r="E1206" s="21">
        <v>7</v>
      </c>
    </row>
    <row r="1207" spans="4:5" x14ac:dyDescent="0.2">
      <c r="D1207" s="20">
        <v>44852</v>
      </c>
      <c r="E1207" s="21">
        <v>7</v>
      </c>
    </row>
    <row r="1208" spans="4:5" x14ac:dyDescent="0.2">
      <c r="D1208" s="20">
        <v>44853</v>
      </c>
      <c r="E1208" s="21">
        <v>7</v>
      </c>
    </row>
    <row r="1209" spans="4:5" x14ac:dyDescent="0.2">
      <c r="D1209" s="20">
        <v>44854</v>
      </c>
      <c r="E1209" s="21">
        <v>7</v>
      </c>
    </row>
    <row r="1210" spans="4:5" x14ac:dyDescent="0.2">
      <c r="D1210" s="20">
        <v>44855</v>
      </c>
      <c r="E1210" s="21">
        <v>7</v>
      </c>
    </row>
    <row r="1211" spans="4:5" x14ac:dyDescent="0.2">
      <c r="D1211" s="20">
        <v>44856</v>
      </c>
      <c r="E1211" s="21">
        <v>7</v>
      </c>
    </row>
    <row r="1212" spans="4:5" x14ac:dyDescent="0.2">
      <c r="D1212" s="20">
        <v>44857</v>
      </c>
      <c r="E1212" s="21">
        <v>7</v>
      </c>
    </row>
    <row r="1213" spans="4:5" x14ac:dyDescent="0.2">
      <c r="D1213" s="20">
        <v>44858</v>
      </c>
      <c r="E1213" s="21">
        <v>7</v>
      </c>
    </row>
    <row r="1214" spans="4:5" x14ac:dyDescent="0.2">
      <c r="D1214" s="20">
        <v>44859</v>
      </c>
      <c r="E1214" s="21">
        <v>7</v>
      </c>
    </row>
    <row r="1215" spans="4:5" x14ac:dyDescent="0.2">
      <c r="D1215" s="20">
        <v>44860</v>
      </c>
      <c r="E1215" s="21">
        <v>7</v>
      </c>
    </row>
    <row r="1216" spans="4:5" x14ac:dyDescent="0.2">
      <c r="D1216" s="20">
        <v>44861</v>
      </c>
      <c r="E1216" s="21">
        <v>7</v>
      </c>
    </row>
    <row r="1217" spans="4:5" x14ac:dyDescent="0.2">
      <c r="D1217" s="20">
        <v>44862</v>
      </c>
      <c r="E1217" s="21">
        <v>7</v>
      </c>
    </row>
    <row r="1218" spans="4:5" x14ac:dyDescent="0.2">
      <c r="D1218" s="20">
        <v>44863</v>
      </c>
      <c r="E1218" s="21">
        <v>7</v>
      </c>
    </row>
    <row r="1219" spans="4:5" x14ac:dyDescent="0.2">
      <c r="D1219" s="20">
        <v>44864</v>
      </c>
      <c r="E1219" s="21">
        <v>7</v>
      </c>
    </row>
    <row r="1220" spans="4:5" x14ac:dyDescent="0.2">
      <c r="D1220" s="20">
        <v>44865</v>
      </c>
      <c r="E1220" s="21">
        <v>7</v>
      </c>
    </row>
    <row r="1221" spans="4:5" x14ac:dyDescent="0.2">
      <c r="D1221" s="20">
        <v>44866</v>
      </c>
      <c r="E1221" s="21">
        <v>7</v>
      </c>
    </row>
    <row r="1222" spans="4:5" x14ac:dyDescent="0.2">
      <c r="D1222" s="20">
        <v>44867</v>
      </c>
      <c r="E1222" s="21">
        <v>7</v>
      </c>
    </row>
    <row r="1223" spans="4:5" x14ac:dyDescent="0.2">
      <c r="D1223" s="20">
        <v>44868</v>
      </c>
      <c r="E1223" s="21">
        <v>7</v>
      </c>
    </row>
    <row r="1224" spans="4:5" x14ac:dyDescent="0.2">
      <c r="D1224" s="20">
        <v>44869</v>
      </c>
      <c r="E1224" s="21">
        <v>7</v>
      </c>
    </row>
    <row r="1225" spans="4:5" x14ac:dyDescent="0.2">
      <c r="D1225" s="20">
        <v>44870</v>
      </c>
      <c r="E1225" s="21">
        <v>7</v>
      </c>
    </row>
    <row r="1226" spans="4:5" x14ac:dyDescent="0.2">
      <c r="D1226" s="20">
        <v>44871</v>
      </c>
      <c r="E1226" s="21">
        <v>7</v>
      </c>
    </row>
    <row r="1227" spans="4:5" x14ac:dyDescent="0.2">
      <c r="D1227" s="20">
        <v>44872</v>
      </c>
      <c r="E1227" s="21">
        <v>7</v>
      </c>
    </row>
    <row r="1228" spans="4:5" x14ac:dyDescent="0.2">
      <c r="D1228" s="20">
        <v>44873</v>
      </c>
      <c r="E1228" s="21">
        <v>7</v>
      </c>
    </row>
    <row r="1229" spans="4:5" x14ac:dyDescent="0.2">
      <c r="D1229" s="20">
        <v>44874</v>
      </c>
      <c r="E1229" s="21">
        <v>7</v>
      </c>
    </row>
    <row r="1230" spans="4:5" x14ac:dyDescent="0.2">
      <c r="D1230" s="20">
        <v>44875</v>
      </c>
      <c r="E1230" s="21">
        <v>7</v>
      </c>
    </row>
    <row r="1231" spans="4:5" x14ac:dyDescent="0.2">
      <c r="D1231" s="20">
        <v>44876</v>
      </c>
      <c r="E1231" s="21">
        <v>7</v>
      </c>
    </row>
    <row r="1232" spans="4:5" x14ac:dyDescent="0.2">
      <c r="D1232" s="20">
        <v>44877</v>
      </c>
      <c r="E1232" s="21">
        <v>7</v>
      </c>
    </row>
    <row r="1233" spans="4:5" x14ac:dyDescent="0.2">
      <c r="D1233" s="20">
        <v>44878</v>
      </c>
      <c r="E1233" s="21">
        <v>7</v>
      </c>
    </row>
    <row r="1234" spans="4:5" x14ac:dyDescent="0.2">
      <c r="D1234" s="20">
        <v>44879</v>
      </c>
      <c r="E1234" s="21">
        <v>7</v>
      </c>
    </row>
    <row r="1235" spans="4:5" x14ac:dyDescent="0.2">
      <c r="D1235" s="20">
        <v>44880</v>
      </c>
      <c r="E1235" s="21">
        <v>7</v>
      </c>
    </row>
    <row r="1236" spans="4:5" x14ac:dyDescent="0.2">
      <c r="D1236" s="20">
        <v>44881</v>
      </c>
      <c r="E1236" s="21">
        <v>7</v>
      </c>
    </row>
    <row r="1237" spans="4:5" x14ac:dyDescent="0.2">
      <c r="D1237" s="20">
        <v>44882</v>
      </c>
      <c r="E1237" s="21">
        <v>7</v>
      </c>
    </row>
    <row r="1238" spans="4:5" x14ac:dyDescent="0.2">
      <c r="D1238" s="20">
        <v>44883</v>
      </c>
      <c r="E1238" s="21">
        <v>7</v>
      </c>
    </row>
    <row r="1239" spans="4:5" x14ac:dyDescent="0.2">
      <c r="D1239" s="20">
        <v>44884</v>
      </c>
      <c r="E1239" s="21">
        <v>7</v>
      </c>
    </row>
    <row r="1240" spans="4:5" x14ac:dyDescent="0.2">
      <c r="D1240" s="20">
        <v>44885</v>
      </c>
      <c r="E1240" s="21">
        <v>7</v>
      </c>
    </row>
    <row r="1241" spans="4:5" x14ac:dyDescent="0.2">
      <c r="D1241" s="20">
        <v>44886</v>
      </c>
      <c r="E1241" s="21">
        <v>7</v>
      </c>
    </row>
    <row r="1242" spans="4:5" x14ac:dyDescent="0.2">
      <c r="D1242" s="20">
        <v>44887</v>
      </c>
      <c r="E1242" s="21">
        <v>7</v>
      </c>
    </row>
    <row r="1243" spans="4:5" x14ac:dyDescent="0.2">
      <c r="D1243" s="20">
        <v>44888</v>
      </c>
      <c r="E1243" s="21">
        <v>7</v>
      </c>
    </row>
    <row r="1244" spans="4:5" x14ac:dyDescent="0.2">
      <c r="D1244" s="20">
        <v>44889</v>
      </c>
      <c r="E1244" s="21">
        <v>7</v>
      </c>
    </row>
    <row r="1245" spans="4:5" x14ac:dyDescent="0.2">
      <c r="D1245" s="20">
        <v>44890</v>
      </c>
      <c r="E1245" s="21">
        <v>7</v>
      </c>
    </row>
    <row r="1246" spans="4:5" x14ac:dyDescent="0.2">
      <c r="D1246" s="20">
        <v>44891</v>
      </c>
      <c r="E1246" s="21">
        <v>7</v>
      </c>
    </row>
    <row r="1247" spans="4:5" x14ac:dyDescent="0.2">
      <c r="D1247" s="20">
        <v>44892</v>
      </c>
      <c r="E1247" s="21">
        <v>7</v>
      </c>
    </row>
    <row r="1248" spans="4:5" x14ac:dyDescent="0.2">
      <c r="D1248" s="20">
        <v>44893</v>
      </c>
      <c r="E1248" s="21">
        <v>7</v>
      </c>
    </row>
    <row r="1249" spans="4:5" x14ac:dyDescent="0.2">
      <c r="D1249" s="20">
        <v>44894</v>
      </c>
      <c r="E1249" s="21">
        <v>7</v>
      </c>
    </row>
    <row r="1250" spans="4:5" x14ac:dyDescent="0.2">
      <c r="D1250" s="20">
        <v>44895</v>
      </c>
      <c r="E1250" s="21">
        <v>7</v>
      </c>
    </row>
    <row r="1251" spans="4:5" x14ac:dyDescent="0.2">
      <c r="D1251" s="20">
        <v>44896</v>
      </c>
      <c r="E1251" s="21">
        <v>7</v>
      </c>
    </row>
    <row r="1252" spans="4:5" x14ac:dyDescent="0.2">
      <c r="D1252" s="20">
        <v>44897</v>
      </c>
      <c r="E1252" s="21">
        <v>7</v>
      </c>
    </row>
    <row r="1253" spans="4:5" x14ac:dyDescent="0.2">
      <c r="D1253" s="20">
        <v>44898</v>
      </c>
      <c r="E1253" s="21">
        <v>7</v>
      </c>
    </row>
    <row r="1254" spans="4:5" x14ac:dyDescent="0.2">
      <c r="D1254" s="20">
        <v>44899</v>
      </c>
      <c r="E1254" s="21">
        <v>7</v>
      </c>
    </row>
    <row r="1255" spans="4:5" x14ac:dyDescent="0.2">
      <c r="D1255" s="20">
        <v>44900</v>
      </c>
      <c r="E1255" s="21">
        <v>7</v>
      </c>
    </row>
    <row r="1256" spans="4:5" x14ac:dyDescent="0.2">
      <c r="D1256" s="20">
        <v>44901</v>
      </c>
      <c r="E1256" s="21">
        <v>7</v>
      </c>
    </row>
    <row r="1257" spans="4:5" x14ac:dyDescent="0.2">
      <c r="D1257" s="20">
        <v>44902</v>
      </c>
      <c r="E1257" s="21">
        <v>7</v>
      </c>
    </row>
    <row r="1258" spans="4:5" x14ac:dyDescent="0.2">
      <c r="D1258" s="20">
        <v>44903</v>
      </c>
      <c r="E1258" s="21">
        <v>7</v>
      </c>
    </row>
    <row r="1259" spans="4:5" x14ac:dyDescent="0.2">
      <c r="D1259" s="20">
        <v>44904</v>
      </c>
      <c r="E1259" s="21">
        <v>7</v>
      </c>
    </row>
    <row r="1260" spans="4:5" x14ac:dyDescent="0.2">
      <c r="D1260" s="20">
        <v>44905</v>
      </c>
      <c r="E1260" s="21">
        <v>7</v>
      </c>
    </row>
    <row r="1261" spans="4:5" x14ac:dyDescent="0.2">
      <c r="D1261" s="20">
        <v>44906</v>
      </c>
      <c r="E1261" s="21">
        <v>7</v>
      </c>
    </row>
    <row r="1262" spans="4:5" x14ac:dyDescent="0.2">
      <c r="D1262" s="20">
        <v>44907</v>
      </c>
      <c r="E1262" s="21">
        <v>7</v>
      </c>
    </row>
    <row r="1263" spans="4:5" x14ac:dyDescent="0.2">
      <c r="D1263" s="20">
        <v>44908</v>
      </c>
      <c r="E1263" s="21">
        <v>7</v>
      </c>
    </row>
    <row r="1264" spans="4:5" x14ac:dyDescent="0.2">
      <c r="D1264" s="20">
        <v>44909</v>
      </c>
      <c r="E1264" s="21">
        <v>7</v>
      </c>
    </row>
    <row r="1265" spans="4:5" x14ac:dyDescent="0.2">
      <c r="D1265" s="20">
        <v>44910</v>
      </c>
      <c r="E1265" s="21">
        <v>7</v>
      </c>
    </row>
    <row r="1266" spans="4:5" x14ac:dyDescent="0.2">
      <c r="D1266" s="20">
        <v>44911</v>
      </c>
      <c r="E1266" s="21">
        <v>7</v>
      </c>
    </row>
    <row r="1267" spans="4:5" x14ac:dyDescent="0.2">
      <c r="D1267" s="20">
        <v>44912</v>
      </c>
      <c r="E1267" s="21">
        <v>7</v>
      </c>
    </row>
    <row r="1268" spans="4:5" x14ac:dyDescent="0.2">
      <c r="D1268" s="20">
        <v>44913</v>
      </c>
      <c r="E1268" s="21">
        <v>7</v>
      </c>
    </row>
    <row r="1269" spans="4:5" x14ac:dyDescent="0.2">
      <c r="D1269" s="20">
        <v>44914</v>
      </c>
      <c r="E1269" s="21">
        <v>7</v>
      </c>
    </row>
    <row r="1270" spans="4:5" x14ac:dyDescent="0.2">
      <c r="D1270" s="20">
        <v>44915</v>
      </c>
      <c r="E1270" s="21">
        <v>7</v>
      </c>
    </row>
    <row r="1271" spans="4:5" x14ac:dyDescent="0.2">
      <c r="D1271" s="20">
        <v>44916</v>
      </c>
      <c r="E1271" s="21">
        <v>7</v>
      </c>
    </row>
    <row r="1272" spans="4:5" x14ac:dyDescent="0.2">
      <c r="D1272" s="20">
        <v>44917</v>
      </c>
      <c r="E1272" s="21">
        <v>7</v>
      </c>
    </row>
    <row r="1273" spans="4:5" x14ac:dyDescent="0.2">
      <c r="D1273" s="20">
        <v>44918</v>
      </c>
      <c r="E1273" s="21">
        <v>7</v>
      </c>
    </row>
    <row r="1274" spans="4:5" x14ac:dyDescent="0.2">
      <c r="D1274" s="20">
        <v>44919</v>
      </c>
      <c r="E1274" s="21">
        <v>7</v>
      </c>
    </row>
    <row r="1275" spans="4:5" x14ac:dyDescent="0.2">
      <c r="D1275" s="20">
        <v>44920</v>
      </c>
      <c r="E1275" s="21">
        <v>7</v>
      </c>
    </row>
    <row r="1276" spans="4:5" x14ac:dyDescent="0.2">
      <c r="D1276" s="20">
        <v>44921</v>
      </c>
      <c r="E1276" s="21">
        <v>7</v>
      </c>
    </row>
    <row r="1277" spans="4:5" x14ac:dyDescent="0.2">
      <c r="D1277" s="20">
        <v>44922</v>
      </c>
      <c r="E1277" s="21">
        <v>7</v>
      </c>
    </row>
    <row r="1278" spans="4:5" x14ac:dyDescent="0.2">
      <c r="D1278" s="20">
        <v>44923</v>
      </c>
      <c r="E1278" s="21">
        <v>7</v>
      </c>
    </row>
    <row r="1279" spans="4:5" x14ac:dyDescent="0.2">
      <c r="D1279" s="20">
        <v>44924</v>
      </c>
      <c r="E1279" s="21">
        <v>7</v>
      </c>
    </row>
    <row r="1280" spans="4:5" x14ac:dyDescent="0.2">
      <c r="D1280" s="20">
        <v>44925</v>
      </c>
      <c r="E1280" s="21">
        <v>7</v>
      </c>
    </row>
    <row r="1281" spans="4:5" x14ac:dyDescent="0.2">
      <c r="D1281" s="20">
        <v>44926</v>
      </c>
      <c r="E1281" s="21">
        <v>7</v>
      </c>
    </row>
    <row r="1282" spans="4:5" x14ac:dyDescent="0.2">
      <c r="D1282" s="20">
        <v>44927</v>
      </c>
      <c r="E1282" s="21">
        <v>8</v>
      </c>
    </row>
    <row r="1283" spans="4:5" x14ac:dyDescent="0.2">
      <c r="D1283" s="20">
        <v>44928</v>
      </c>
      <c r="E1283" s="21">
        <v>8</v>
      </c>
    </row>
    <row r="1284" spans="4:5" x14ac:dyDescent="0.2">
      <c r="D1284" s="20">
        <v>44929</v>
      </c>
      <c r="E1284" s="21">
        <v>8</v>
      </c>
    </row>
    <row r="1285" spans="4:5" x14ac:dyDescent="0.2">
      <c r="D1285" s="20">
        <v>44930</v>
      </c>
      <c r="E1285" s="21">
        <v>8</v>
      </c>
    </row>
    <row r="1286" spans="4:5" x14ac:dyDescent="0.2">
      <c r="D1286" s="20">
        <v>44931</v>
      </c>
      <c r="E1286" s="21">
        <v>8</v>
      </c>
    </row>
    <row r="1287" spans="4:5" x14ac:dyDescent="0.2">
      <c r="D1287" s="20">
        <v>44932</v>
      </c>
      <c r="E1287" s="21">
        <v>8</v>
      </c>
    </row>
    <row r="1288" spans="4:5" x14ac:dyDescent="0.2">
      <c r="D1288" s="20">
        <v>44933</v>
      </c>
      <c r="E1288" s="21">
        <v>8</v>
      </c>
    </row>
    <row r="1289" spans="4:5" x14ac:dyDescent="0.2">
      <c r="D1289" s="20">
        <v>44934</v>
      </c>
      <c r="E1289" s="21">
        <v>8</v>
      </c>
    </row>
    <row r="1290" spans="4:5" x14ac:dyDescent="0.2">
      <c r="D1290" s="20">
        <v>44935</v>
      </c>
      <c r="E1290" s="21">
        <v>8</v>
      </c>
    </row>
    <row r="1291" spans="4:5" x14ac:dyDescent="0.2">
      <c r="D1291" s="20">
        <v>44936</v>
      </c>
      <c r="E1291" s="21">
        <v>8</v>
      </c>
    </row>
    <row r="1292" spans="4:5" x14ac:dyDescent="0.2">
      <c r="D1292" s="20">
        <v>44937</v>
      </c>
      <c r="E1292" s="21">
        <v>8</v>
      </c>
    </row>
    <row r="1293" spans="4:5" x14ac:dyDescent="0.2">
      <c r="D1293" s="20">
        <v>44938</v>
      </c>
      <c r="E1293" s="21">
        <v>8</v>
      </c>
    </row>
    <row r="1294" spans="4:5" x14ac:dyDescent="0.2">
      <c r="D1294" s="20">
        <v>44939</v>
      </c>
      <c r="E1294" s="21">
        <v>8</v>
      </c>
    </row>
    <row r="1295" spans="4:5" x14ac:dyDescent="0.2">
      <c r="D1295" s="20">
        <v>44940</v>
      </c>
      <c r="E1295" s="21">
        <v>8</v>
      </c>
    </row>
    <row r="1296" spans="4:5" x14ac:dyDescent="0.2">
      <c r="D1296" s="20">
        <v>44941</v>
      </c>
      <c r="E1296" s="21">
        <v>8</v>
      </c>
    </row>
    <row r="1297" spans="4:5" x14ac:dyDescent="0.2">
      <c r="D1297" s="20">
        <v>44942</v>
      </c>
      <c r="E1297" s="21">
        <v>8</v>
      </c>
    </row>
    <row r="1298" spans="4:5" x14ac:dyDescent="0.2">
      <c r="D1298" s="20">
        <v>44943</v>
      </c>
      <c r="E1298" s="21">
        <v>8</v>
      </c>
    </row>
    <row r="1299" spans="4:5" x14ac:dyDescent="0.2">
      <c r="D1299" s="20">
        <v>44944</v>
      </c>
      <c r="E1299" s="21">
        <v>8</v>
      </c>
    </row>
    <row r="1300" spans="4:5" x14ac:dyDescent="0.2">
      <c r="D1300" s="20">
        <v>44945</v>
      </c>
      <c r="E1300" s="21">
        <v>8</v>
      </c>
    </row>
    <row r="1301" spans="4:5" x14ac:dyDescent="0.2">
      <c r="D1301" s="20">
        <v>44946</v>
      </c>
      <c r="E1301" s="21">
        <v>8</v>
      </c>
    </row>
    <row r="1302" spans="4:5" x14ac:dyDescent="0.2">
      <c r="D1302" s="20">
        <v>44947</v>
      </c>
      <c r="E1302" s="21">
        <v>8</v>
      </c>
    </row>
    <row r="1303" spans="4:5" x14ac:dyDescent="0.2">
      <c r="D1303" s="20">
        <v>44948</v>
      </c>
      <c r="E1303" s="21">
        <v>8</v>
      </c>
    </row>
    <row r="1304" spans="4:5" x14ac:dyDescent="0.2">
      <c r="D1304" s="20">
        <v>44949</v>
      </c>
      <c r="E1304" s="21">
        <v>8</v>
      </c>
    </row>
    <row r="1305" spans="4:5" x14ac:dyDescent="0.2">
      <c r="D1305" s="20">
        <v>44950</v>
      </c>
      <c r="E1305" s="21">
        <v>8</v>
      </c>
    </row>
    <row r="1306" spans="4:5" x14ac:dyDescent="0.2">
      <c r="D1306" s="20">
        <v>44951</v>
      </c>
      <c r="E1306" s="21">
        <v>8</v>
      </c>
    </row>
    <row r="1307" spans="4:5" x14ac:dyDescent="0.2">
      <c r="D1307" s="20">
        <v>44952</v>
      </c>
      <c r="E1307" s="21">
        <v>8</v>
      </c>
    </row>
    <row r="1308" spans="4:5" x14ac:dyDescent="0.2">
      <c r="D1308" s="20">
        <v>44953</v>
      </c>
      <c r="E1308" s="21">
        <v>8</v>
      </c>
    </row>
    <row r="1309" spans="4:5" x14ac:dyDescent="0.2">
      <c r="D1309" s="20">
        <v>44954</v>
      </c>
      <c r="E1309" s="21">
        <v>8</v>
      </c>
    </row>
    <row r="1310" spans="4:5" x14ac:dyDescent="0.2">
      <c r="D1310" s="20">
        <v>44955</v>
      </c>
      <c r="E1310" s="21">
        <v>8</v>
      </c>
    </row>
    <row r="1311" spans="4:5" x14ac:dyDescent="0.2">
      <c r="D1311" s="20">
        <v>44956</v>
      </c>
      <c r="E1311" s="21">
        <v>8</v>
      </c>
    </row>
    <row r="1312" spans="4:5" x14ac:dyDescent="0.2">
      <c r="D1312" s="20">
        <v>44957</v>
      </c>
      <c r="E1312" s="21">
        <v>8</v>
      </c>
    </row>
    <row r="1313" spans="4:5" x14ac:dyDescent="0.2">
      <c r="D1313" s="20">
        <v>44958</v>
      </c>
      <c r="E1313" s="21">
        <v>8</v>
      </c>
    </row>
    <row r="1314" spans="4:5" x14ac:dyDescent="0.2">
      <c r="D1314" s="20">
        <v>44959</v>
      </c>
      <c r="E1314" s="21">
        <v>8</v>
      </c>
    </row>
    <row r="1315" spans="4:5" x14ac:dyDescent="0.2">
      <c r="D1315" s="20">
        <v>44960</v>
      </c>
      <c r="E1315" s="21">
        <v>8</v>
      </c>
    </row>
    <row r="1316" spans="4:5" x14ac:dyDescent="0.2">
      <c r="D1316" s="20">
        <v>44961</v>
      </c>
      <c r="E1316" s="21">
        <v>8</v>
      </c>
    </row>
    <row r="1317" spans="4:5" x14ac:dyDescent="0.2">
      <c r="D1317" s="20">
        <v>44962</v>
      </c>
      <c r="E1317" s="21">
        <v>8</v>
      </c>
    </row>
    <row r="1318" spans="4:5" x14ac:dyDescent="0.2">
      <c r="D1318" s="20">
        <v>44963</v>
      </c>
      <c r="E1318" s="21">
        <v>8</v>
      </c>
    </row>
    <row r="1319" spans="4:5" x14ac:dyDescent="0.2">
      <c r="D1319" s="20">
        <v>44964</v>
      </c>
      <c r="E1319" s="21">
        <v>8</v>
      </c>
    </row>
    <row r="1320" spans="4:5" x14ac:dyDescent="0.2">
      <c r="D1320" s="20">
        <v>44965</v>
      </c>
      <c r="E1320" s="21">
        <v>8</v>
      </c>
    </row>
    <row r="1321" spans="4:5" x14ac:dyDescent="0.2">
      <c r="D1321" s="20">
        <v>44966</v>
      </c>
      <c r="E1321" s="21">
        <v>8</v>
      </c>
    </row>
    <row r="1322" spans="4:5" x14ac:dyDescent="0.2">
      <c r="D1322" s="20">
        <v>44967</v>
      </c>
      <c r="E1322" s="21">
        <v>8</v>
      </c>
    </row>
    <row r="1323" spans="4:5" x14ac:dyDescent="0.2">
      <c r="D1323" s="20">
        <v>44968</v>
      </c>
      <c r="E1323" s="21">
        <v>8</v>
      </c>
    </row>
    <row r="1324" spans="4:5" x14ac:dyDescent="0.2">
      <c r="D1324" s="20">
        <v>44969</v>
      </c>
      <c r="E1324" s="21">
        <v>8</v>
      </c>
    </row>
    <row r="1325" spans="4:5" x14ac:dyDescent="0.2">
      <c r="D1325" s="20">
        <v>44970</v>
      </c>
      <c r="E1325" s="21">
        <v>8</v>
      </c>
    </row>
    <row r="1326" spans="4:5" x14ac:dyDescent="0.2">
      <c r="D1326" s="20">
        <v>44971</v>
      </c>
      <c r="E1326" s="21">
        <v>8</v>
      </c>
    </row>
    <row r="1327" spans="4:5" x14ac:dyDescent="0.2">
      <c r="D1327" s="20">
        <v>44972</v>
      </c>
      <c r="E1327" s="21">
        <v>8</v>
      </c>
    </row>
    <row r="1328" spans="4:5" x14ac:dyDescent="0.2">
      <c r="D1328" s="20">
        <v>44973</v>
      </c>
      <c r="E1328" s="21">
        <v>8</v>
      </c>
    </row>
    <row r="1329" spans="4:5" x14ac:dyDescent="0.2">
      <c r="D1329" s="20">
        <v>44974</v>
      </c>
      <c r="E1329" s="21">
        <v>8</v>
      </c>
    </row>
    <row r="1330" spans="4:5" x14ac:dyDescent="0.2">
      <c r="D1330" s="20">
        <v>44975</v>
      </c>
      <c r="E1330" s="21">
        <v>8</v>
      </c>
    </row>
    <row r="1331" spans="4:5" x14ac:dyDescent="0.2">
      <c r="D1331" s="20">
        <v>44976</v>
      </c>
      <c r="E1331" s="21">
        <v>8</v>
      </c>
    </row>
    <row r="1332" spans="4:5" x14ac:dyDescent="0.2">
      <c r="D1332" s="20">
        <v>44977</v>
      </c>
      <c r="E1332" s="21">
        <v>8</v>
      </c>
    </row>
    <row r="1333" spans="4:5" x14ac:dyDescent="0.2">
      <c r="D1333" s="20">
        <v>44978</v>
      </c>
      <c r="E1333" s="21">
        <v>8</v>
      </c>
    </row>
    <row r="1334" spans="4:5" x14ac:dyDescent="0.2">
      <c r="D1334" s="20">
        <v>44979</v>
      </c>
      <c r="E1334" s="21">
        <v>8</v>
      </c>
    </row>
    <row r="1335" spans="4:5" x14ac:dyDescent="0.2">
      <c r="D1335" s="20">
        <v>44980</v>
      </c>
      <c r="E1335" s="21">
        <v>8</v>
      </c>
    </row>
    <row r="1336" spans="4:5" x14ac:dyDescent="0.2">
      <c r="D1336" s="20">
        <v>44981</v>
      </c>
      <c r="E1336" s="21">
        <v>8</v>
      </c>
    </row>
    <row r="1337" spans="4:5" x14ac:dyDescent="0.2">
      <c r="D1337" s="20">
        <v>44982</v>
      </c>
      <c r="E1337" s="21">
        <v>8</v>
      </c>
    </row>
    <row r="1338" spans="4:5" x14ac:dyDescent="0.2">
      <c r="D1338" s="20">
        <v>44983</v>
      </c>
      <c r="E1338" s="21">
        <v>8</v>
      </c>
    </row>
    <row r="1339" spans="4:5" x14ac:dyDescent="0.2">
      <c r="D1339" s="20">
        <v>44984</v>
      </c>
      <c r="E1339" s="21">
        <v>8</v>
      </c>
    </row>
    <row r="1340" spans="4:5" x14ac:dyDescent="0.2">
      <c r="D1340" s="20">
        <v>44985</v>
      </c>
      <c r="E1340" s="21">
        <v>8</v>
      </c>
    </row>
    <row r="1341" spans="4:5" x14ac:dyDescent="0.2">
      <c r="D1341" s="20">
        <v>44986</v>
      </c>
      <c r="E1341" s="21">
        <v>8</v>
      </c>
    </row>
    <row r="1342" spans="4:5" x14ac:dyDescent="0.2">
      <c r="D1342" s="20">
        <v>44987</v>
      </c>
      <c r="E1342" s="21">
        <v>8</v>
      </c>
    </row>
    <row r="1343" spans="4:5" x14ac:dyDescent="0.2">
      <c r="D1343" s="20">
        <v>44988</v>
      </c>
      <c r="E1343" s="21">
        <v>8</v>
      </c>
    </row>
    <row r="1344" spans="4:5" x14ac:dyDescent="0.2">
      <c r="D1344" s="20">
        <v>44989</v>
      </c>
      <c r="E1344" s="21">
        <v>8</v>
      </c>
    </row>
    <row r="1345" spans="4:5" x14ac:dyDescent="0.2">
      <c r="D1345" s="20">
        <v>44990</v>
      </c>
      <c r="E1345" s="21">
        <v>8</v>
      </c>
    </row>
    <row r="1346" spans="4:5" x14ac:dyDescent="0.2">
      <c r="D1346" s="20">
        <v>44991</v>
      </c>
      <c r="E1346" s="21">
        <v>8</v>
      </c>
    </row>
    <row r="1347" spans="4:5" x14ac:dyDescent="0.2">
      <c r="D1347" s="20">
        <v>44992</v>
      </c>
      <c r="E1347" s="21">
        <v>8</v>
      </c>
    </row>
    <row r="1348" spans="4:5" x14ac:dyDescent="0.2">
      <c r="D1348" s="20">
        <v>44993</v>
      </c>
      <c r="E1348" s="21">
        <v>8</v>
      </c>
    </row>
    <row r="1349" spans="4:5" x14ac:dyDescent="0.2">
      <c r="D1349" s="20">
        <v>44994</v>
      </c>
      <c r="E1349" s="21">
        <v>8</v>
      </c>
    </row>
    <row r="1350" spans="4:5" x14ac:dyDescent="0.2">
      <c r="D1350" s="20">
        <v>44995</v>
      </c>
      <c r="E1350" s="21">
        <v>8</v>
      </c>
    </row>
    <row r="1351" spans="4:5" x14ac:dyDescent="0.2">
      <c r="D1351" s="20">
        <v>44996</v>
      </c>
      <c r="E1351" s="21">
        <v>8</v>
      </c>
    </row>
    <row r="1352" spans="4:5" x14ac:dyDescent="0.2">
      <c r="D1352" s="20">
        <v>44997</v>
      </c>
      <c r="E1352" s="21">
        <v>8</v>
      </c>
    </row>
    <row r="1353" spans="4:5" x14ac:dyDescent="0.2">
      <c r="D1353" s="20">
        <v>44998</v>
      </c>
      <c r="E1353" s="21">
        <v>8</v>
      </c>
    </row>
    <row r="1354" spans="4:5" x14ac:dyDescent="0.2">
      <c r="D1354" s="20">
        <v>44999</v>
      </c>
      <c r="E1354" s="21">
        <v>8</v>
      </c>
    </row>
    <row r="1355" spans="4:5" x14ac:dyDescent="0.2">
      <c r="D1355" s="20">
        <v>45000</v>
      </c>
      <c r="E1355" s="21">
        <v>8</v>
      </c>
    </row>
    <row r="1356" spans="4:5" x14ac:dyDescent="0.2">
      <c r="D1356" s="20">
        <v>45001</v>
      </c>
      <c r="E1356" s="21">
        <v>8</v>
      </c>
    </row>
    <row r="1357" spans="4:5" x14ac:dyDescent="0.2">
      <c r="D1357" s="20">
        <v>45002</v>
      </c>
      <c r="E1357" s="21">
        <v>8</v>
      </c>
    </row>
    <row r="1358" spans="4:5" x14ac:dyDescent="0.2">
      <c r="D1358" s="20">
        <v>45003</v>
      </c>
      <c r="E1358" s="21">
        <v>8</v>
      </c>
    </row>
    <row r="1359" spans="4:5" x14ac:dyDescent="0.2">
      <c r="D1359" s="20">
        <v>45004</v>
      </c>
      <c r="E1359" s="21">
        <v>8</v>
      </c>
    </row>
    <row r="1360" spans="4:5" x14ac:dyDescent="0.2">
      <c r="D1360" s="20">
        <v>45005</v>
      </c>
      <c r="E1360" s="21">
        <v>8</v>
      </c>
    </row>
    <row r="1361" spans="4:5" x14ac:dyDescent="0.2">
      <c r="D1361" s="20">
        <v>45006</v>
      </c>
      <c r="E1361" s="21">
        <v>8</v>
      </c>
    </row>
    <row r="1362" spans="4:5" x14ac:dyDescent="0.2">
      <c r="D1362" s="20">
        <v>45007</v>
      </c>
      <c r="E1362" s="21">
        <v>8</v>
      </c>
    </row>
    <row r="1363" spans="4:5" x14ac:dyDescent="0.2">
      <c r="D1363" s="20">
        <v>45008</v>
      </c>
      <c r="E1363" s="21">
        <v>8</v>
      </c>
    </row>
    <row r="1364" spans="4:5" x14ac:dyDescent="0.2">
      <c r="D1364" s="20">
        <v>45009</v>
      </c>
      <c r="E1364" s="21">
        <v>8</v>
      </c>
    </row>
    <row r="1365" spans="4:5" x14ac:dyDescent="0.2">
      <c r="D1365" s="20">
        <v>45010</v>
      </c>
      <c r="E1365" s="21">
        <v>8</v>
      </c>
    </row>
    <row r="1366" spans="4:5" x14ac:dyDescent="0.2">
      <c r="D1366" s="20">
        <v>45011</v>
      </c>
      <c r="E1366" s="21">
        <v>8</v>
      </c>
    </row>
    <row r="1367" spans="4:5" x14ac:dyDescent="0.2">
      <c r="D1367" s="20">
        <v>45012</v>
      </c>
      <c r="E1367" s="21">
        <v>8</v>
      </c>
    </row>
    <row r="1368" spans="4:5" x14ac:dyDescent="0.2">
      <c r="D1368" s="20">
        <v>45013</v>
      </c>
      <c r="E1368" s="21">
        <v>8</v>
      </c>
    </row>
    <row r="1369" spans="4:5" x14ac:dyDescent="0.2">
      <c r="D1369" s="20">
        <v>45014</v>
      </c>
      <c r="E1369" s="21">
        <v>8</v>
      </c>
    </row>
    <row r="1370" spans="4:5" x14ac:dyDescent="0.2">
      <c r="D1370" s="20">
        <v>45015</v>
      </c>
      <c r="E1370" s="21">
        <v>8</v>
      </c>
    </row>
    <row r="1371" spans="4:5" x14ac:dyDescent="0.2">
      <c r="D1371" s="20">
        <v>45016</v>
      </c>
      <c r="E1371" s="21">
        <v>8</v>
      </c>
    </row>
    <row r="1372" spans="4:5" x14ac:dyDescent="0.2">
      <c r="D1372" s="20">
        <v>45017</v>
      </c>
      <c r="E1372" s="21">
        <v>8</v>
      </c>
    </row>
    <row r="1373" spans="4:5" x14ac:dyDescent="0.2">
      <c r="D1373" s="20">
        <v>45018</v>
      </c>
      <c r="E1373" s="21">
        <v>8</v>
      </c>
    </row>
    <row r="1374" spans="4:5" x14ac:dyDescent="0.2">
      <c r="D1374" s="20">
        <v>45019</v>
      </c>
      <c r="E1374" s="21">
        <v>8</v>
      </c>
    </row>
    <row r="1375" spans="4:5" x14ac:dyDescent="0.2">
      <c r="D1375" s="20">
        <v>45020</v>
      </c>
      <c r="E1375" s="21">
        <v>8</v>
      </c>
    </row>
    <row r="1376" spans="4:5" x14ac:dyDescent="0.2">
      <c r="D1376" s="20">
        <v>45021</v>
      </c>
      <c r="E1376" s="21">
        <v>8</v>
      </c>
    </row>
    <row r="1377" spans="4:5" x14ac:dyDescent="0.2">
      <c r="D1377" s="20">
        <v>45022</v>
      </c>
      <c r="E1377" s="21">
        <v>8</v>
      </c>
    </row>
    <row r="1378" spans="4:5" x14ac:dyDescent="0.2">
      <c r="D1378" s="20">
        <v>45023</v>
      </c>
      <c r="E1378" s="21">
        <v>8</v>
      </c>
    </row>
    <row r="1379" spans="4:5" x14ac:dyDescent="0.2">
      <c r="D1379" s="20">
        <v>45024</v>
      </c>
      <c r="E1379" s="21">
        <v>8</v>
      </c>
    </row>
    <row r="1380" spans="4:5" x14ac:dyDescent="0.2">
      <c r="D1380" s="20">
        <v>45025</v>
      </c>
      <c r="E1380" s="21">
        <v>8</v>
      </c>
    </row>
    <row r="1381" spans="4:5" x14ac:dyDescent="0.2">
      <c r="D1381" s="20">
        <v>45026</v>
      </c>
      <c r="E1381" s="21">
        <v>8</v>
      </c>
    </row>
    <row r="1382" spans="4:5" x14ac:dyDescent="0.2">
      <c r="D1382" s="20">
        <v>45027</v>
      </c>
      <c r="E1382" s="21">
        <v>8</v>
      </c>
    </row>
    <row r="1383" spans="4:5" x14ac:dyDescent="0.2">
      <c r="D1383" s="20">
        <v>45028</v>
      </c>
      <c r="E1383" s="21">
        <v>8</v>
      </c>
    </row>
    <row r="1384" spans="4:5" x14ac:dyDescent="0.2">
      <c r="D1384" s="20">
        <v>45029</v>
      </c>
      <c r="E1384" s="21">
        <v>8</v>
      </c>
    </row>
    <row r="1385" spans="4:5" x14ac:dyDescent="0.2">
      <c r="D1385" s="20">
        <v>45030</v>
      </c>
      <c r="E1385" s="21">
        <v>8</v>
      </c>
    </row>
    <row r="1386" spans="4:5" x14ac:dyDescent="0.2">
      <c r="D1386" s="20">
        <v>45031</v>
      </c>
      <c r="E1386" s="21">
        <v>8</v>
      </c>
    </row>
    <row r="1387" spans="4:5" x14ac:dyDescent="0.2">
      <c r="D1387" s="20">
        <v>45032</v>
      </c>
      <c r="E1387" s="21">
        <v>8</v>
      </c>
    </row>
    <row r="1388" spans="4:5" x14ac:dyDescent="0.2">
      <c r="D1388" s="20">
        <v>45033</v>
      </c>
      <c r="E1388" s="21">
        <v>8</v>
      </c>
    </row>
    <row r="1389" spans="4:5" x14ac:dyDescent="0.2">
      <c r="D1389" s="20">
        <v>45034</v>
      </c>
      <c r="E1389" s="21">
        <v>8</v>
      </c>
    </row>
    <row r="1390" spans="4:5" x14ac:dyDescent="0.2">
      <c r="D1390" s="20">
        <v>45035</v>
      </c>
      <c r="E1390" s="21">
        <v>8</v>
      </c>
    </row>
    <row r="1391" spans="4:5" x14ac:dyDescent="0.2">
      <c r="D1391" s="20">
        <v>45036</v>
      </c>
      <c r="E1391" s="21">
        <v>8</v>
      </c>
    </row>
    <row r="1392" spans="4:5" x14ac:dyDescent="0.2">
      <c r="D1392" s="20">
        <v>45037</v>
      </c>
      <c r="E1392" s="21">
        <v>8</v>
      </c>
    </row>
    <row r="1393" spans="4:5" x14ac:dyDescent="0.2">
      <c r="D1393" s="20">
        <v>45038</v>
      </c>
      <c r="E1393" s="21">
        <v>8</v>
      </c>
    </row>
    <row r="1394" spans="4:5" x14ac:dyDescent="0.2">
      <c r="D1394" s="20">
        <v>45039</v>
      </c>
      <c r="E1394" s="21">
        <v>8</v>
      </c>
    </row>
    <row r="1395" spans="4:5" x14ac:dyDescent="0.2">
      <c r="D1395" s="20">
        <v>45040</v>
      </c>
      <c r="E1395" s="21">
        <v>8</v>
      </c>
    </row>
    <row r="1396" spans="4:5" x14ac:dyDescent="0.2">
      <c r="D1396" s="20">
        <v>45041</v>
      </c>
      <c r="E1396" s="21">
        <v>8</v>
      </c>
    </row>
    <row r="1397" spans="4:5" x14ac:dyDescent="0.2">
      <c r="D1397" s="20">
        <v>45042</v>
      </c>
      <c r="E1397" s="21">
        <v>8</v>
      </c>
    </row>
    <row r="1398" spans="4:5" x14ac:dyDescent="0.2">
      <c r="D1398" s="20">
        <v>45043</v>
      </c>
      <c r="E1398" s="21">
        <v>8</v>
      </c>
    </row>
    <row r="1399" spans="4:5" x14ac:dyDescent="0.2">
      <c r="D1399" s="20">
        <v>45044</v>
      </c>
      <c r="E1399" s="21">
        <v>8</v>
      </c>
    </row>
    <row r="1400" spans="4:5" x14ac:dyDescent="0.2">
      <c r="D1400" s="20">
        <v>45045</v>
      </c>
      <c r="E1400" s="21">
        <v>8</v>
      </c>
    </row>
    <row r="1401" spans="4:5" x14ac:dyDescent="0.2">
      <c r="D1401" s="20">
        <v>45046</v>
      </c>
      <c r="E1401" s="21">
        <v>8</v>
      </c>
    </row>
    <row r="1402" spans="4:5" x14ac:dyDescent="0.2">
      <c r="D1402" s="20">
        <v>45047</v>
      </c>
      <c r="E1402" s="21">
        <v>8</v>
      </c>
    </row>
    <row r="1403" spans="4:5" x14ac:dyDescent="0.2">
      <c r="D1403" s="20">
        <v>45048</v>
      </c>
      <c r="E1403" s="21">
        <v>8</v>
      </c>
    </row>
    <row r="1404" spans="4:5" x14ac:dyDescent="0.2">
      <c r="D1404" s="20">
        <v>45049</v>
      </c>
      <c r="E1404" s="21">
        <v>8</v>
      </c>
    </row>
    <row r="1405" spans="4:5" x14ac:dyDescent="0.2">
      <c r="D1405" s="20">
        <v>45050</v>
      </c>
      <c r="E1405" s="21">
        <v>8</v>
      </c>
    </row>
    <row r="1406" spans="4:5" x14ac:dyDescent="0.2">
      <c r="D1406" s="20">
        <v>45051</v>
      </c>
      <c r="E1406" s="21">
        <v>8</v>
      </c>
    </row>
    <row r="1407" spans="4:5" x14ac:dyDescent="0.2">
      <c r="D1407" s="20">
        <v>45052</v>
      </c>
      <c r="E1407" s="21">
        <v>8</v>
      </c>
    </row>
    <row r="1408" spans="4:5" x14ac:dyDescent="0.2">
      <c r="D1408" s="20">
        <v>45053</v>
      </c>
      <c r="E1408" s="21">
        <v>8</v>
      </c>
    </row>
    <row r="1409" spans="4:5" x14ac:dyDescent="0.2">
      <c r="D1409" s="20">
        <v>45054</v>
      </c>
      <c r="E1409" s="21">
        <v>8</v>
      </c>
    </row>
    <row r="1410" spans="4:5" x14ac:dyDescent="0.2">
      <c r="D1410" s="20">
        <v>45055</v>
      </c>
      <c r="E1410" s="21">
        <v>8</v>
      </c>
    </row>
    <row r="1411" spans="4:5" x14ac:dyDescent="0.2">
      <c r="D1411" s="20">
        <v>45056</v>
      </c>
      <c r="E1411" s="21">
        <v>8</v>
      </c>
    </row>
    <row r="1412" spans="4:5" x14ac:dyDescent="0.2">
      <c r="D1412" s="20">
        <v>45057</v>
      </c>
      <c r="E1412" s="21">
        <v>8</v>
      </c>
    </row>
    <row r="1413" spans="4:5" x14ac:dyDescent="0.2">
      <c r="D1413" s="20">
        <v>45058</v>
      </c>
      <c r="E1413" s="21">
        <v>8</v>
      </c>
    </row>
    <row r="1414" spans="4:5" x14ac:dyDescent="0.2">
      <c r="D1414" s="20">
        <v>45059</v>
      </c>
      <c r="E1414" s="21">
        <v>8</v>
      </c>
    </row>
    <row r="1415" spans="4:5" x14ac:dyDescent="0.2">
      <c r="D1415" s="20">
        <v>45060</v>
      </c>
      <c r="E1415" s="21">
        <v>8</v>
      </c>
    </row>
    <row r="1416" spans="4:5" x14ac:dyDescent="0.2">
      <c r="D1416" s="20">
        <v>45061</v>
      </c>
      <c r="E1416" s="21">
        <v>8</v>
      </c>
    </row>
    <row r="1417" spans="4:5" x14ac:dyDescent="0.2">
      <c r="D1417" s="20">
        <v>45062</v>
      </c>
      <c r="E1417" s="21">
        <v>8</v>
      </c>
    </row>
    <row r="1418" spans="4:5" x14ac:dyDescent="0.2">
      <c r="D1418" s="20">
        <v>45063</v>
      </c>
      <c r="E1418" s="21">
        <v>8</v>
      </c>
    </row>
    <row r="1419" spans="4:5" x14ac:dyDescent="0.2">
      <c r="D1419" s="20">
        <v>45064</v>
      </c>
      <c r="E1419" s="21">
        <v>8</v>
      </c>
    </row>
    <row r="1420" spans="4:5" x14ac:dyDescent="0.2">
      <c r="D1420" s="20">
        <v>45065</v>
      </c>
      <c r="E1420" s="21">
        <v>8</v>
      </c>
    </row>
    <row r="1421" spans="4:5" x14ac:dyDescent="0.2">
      <c r="D1421" s="20">
        <v>45066</v>
      </c>
      <c r="E1421" s="21">
        <v>8</v>
      </c>
    </row>
    <row r="1422" spans="4:5" x14ac:dyDescent="0.2">
      <c r="D1422" s="20">
        <v>45067</v>
      </c>
      <c r="E1422" s="21">
        <v>8</v>
      </c>
    </row>
    <row r="1423" spans="4:5" x14ac:dyDescent="0.2">
      <c r="D1423" s="20">
        <v>45068</v>
      </c>
      <c r="E1423" s="21">
        <v>8</v>
      </c>
    </row>
    <row r="1424" spans="4:5" x14ac:dyDescent="0.2">
      <c r="D1424" s="20">
        <v>45069</v>
      </c>
      <c r="E1424" s="21">
        <v>8</v>
      </c>
    </row>
    <row r="1425" spans="4:5" x14ac:dyDescent="0.2">
      <c r="D1425" s="20">
        <v>45070</v>
      </c>
      <c r="E1425" s="21">
        <v>8</v>
      </c>
    </row>
    <row r="1426" spans="4:5" x14ac:dyDescent="0.2">
      <c r="D1426" s="20">
        <v>45071</v>
      </c>
      <c r="E1426" s="21">
        <v>8</v>
      </c>
    </row>
    <row r="1427" spans="4:5" x14ac:dyDescent="0.2">
      <c r="D1427" s="20">
        <v>45072</v>
      </c>
      <c r="E1427" s="21">
        <v>8</v>
      </c>
    </row>
    <row r="1428" spans="4:5" x14ac:dyDescent="0.2">
      <c r="D1428" s="20">
        <v>45073</v>
      </c>
      <c r="E1428" s="21">
        <v>8</v>
      </c>
    </row>
    <row r="1429" spans="4:5" x14ac:dyDescent="0.2">
      <c r="D1429" s="20">
        <v>45074</v>
      </c>
      <c r="E1429" s="21">
        <v>8</v>
      </c>
    </row>
    <row r="1430" spans="4:5" x14ac:dyDescent="0.2">
      <c r="D1430" s="20">
        <v>45075</v>
      </c>
      <c r="E1430" s="21">
        <v>8</v>
      </c>
    </row>
    <row r="1431" spans="4:5" x14ac:dyDescent="0.2">
      <c r="D1431" s="20">
        <v>45076</v>
      </c>
      <c r="E1431" s="21">
        <v>8</v>
      </c>
    </row>
    <row r="1432" spans="4:5" x14ac:dyDescent="0.2">
      <c r="D1432" s="20">
        <v>45077</v>
      </c>
      <c r="E1432" s="21">
        <v>8</v>
      </c>
    </row>
    <row r="1433" spans="4:5" x14ac:dyDescent="0.2">
      <c r="D1433" s="20">
        <v>45078</v>
      </c>
      <c r="E1433" s="21">
        <v>8</v>
      </c>
    </row>
    <row r="1434" spans="4:5" x14ac:dyDescent="0.2">
      <c r="D1434" s="20">
        <v>45079</v>
      </c>
      <c r="E1434" s="21">
        <v>8</v>
      </c>
    </row>
    <row r="1435" spans="4:5" x14ac:dyDescent="0.2">
      <c r="D1435" s="20">
        <v>45080</v>
      </c>
      <c r="E1435" s="21">
        <v>8</v>
      </c>
    </row>
    <row r="1436" spans="4:5" x14ac:dyDescent="0.2">
      <c r="D1436" s="20">
        <v>45081</v>
      </c>
      <c r="E1436" s="21">
        <v>8</v>
      </c>
    </row>
    <row r="1437" spans="4:5" x14ac:dyDescent="0.2">
      <c r="D1437" s="20">
        <v>45082</v>
      </c>
      <c r="E1437" s="21">
        <v>8</v>
      </c>
    </row>
    <row r="1438" spans="4:5" x14ac:dyDescent="0.2">
      <c r="D1438" s="20">
        <v>45083</v>
      </c>
      <c r="E1438" s="21">
        <v>8</v>
      </c>
    </row>
    <row r="1439" spans="4:5" x14ac:dyDescent="0.2">
      <c r="D1439" s="20">
        <v>45084</v>
      </c>
      <c r="E1439" s="21">
        <v>8</v>
      </c>
    </row>
    <row r="1440" spans="4:5" x14ac:dyDescent="0.2">
      <c r="D1440" s="20">
        <v>45085</v>
      </c>
      <c r="E1440" s="21">
        <v>8</v>
      </c>
    </row>
    <row r="1441" spans="4:5" x14ac:dyDescent="0.2">
      <c r="D1441" s="20">
        <v>45086</v>
      </c>
      <c r="E1441" s="21">
        <v>8</v>
      </c>
    </row>
    <row r="1442" spans="4:5" x14ac:dyDescent="0.2">
      <c r="D1442" s="20">
        <v>45087</v>
      </c>
      <c r="E1442" s="21">
        <v>8</v>
      </c>
    </row>
    <row r="1443" spans="4:5" x14ac:dyDescent="0.2">
      <c r="D1443" s="20">
        <v>45088</v>
      </c>
      <c r="E1443" s="21">
        <v>8</v>
      </c>
    </row>
    <row r="1444" spans="4:5" x14ac:dyDescent="0.2">
      <c r="D1444" s="20">
        <v>45089</v>
      </c>
      <c r="E1444" s="21">
        <v>8</v>
      </c>
    </row>
    <row r="1445" spans="4:5" x14ac:dyDescent="0.2">
      <c r="D1445" s="20">
        <v>45090</v>
      </c>
      <c r="E1445" s="21">
        <v>8</v>
      </c>
    </row>
    <row r="1446" spans="4:5" x14ac:dyDescent="0.2">
      <c r="D1446" s="20">
        <v>45091</v>
      </c>
      <c r="E1446" s="21">
        <v>8</v>
      </c>
    </row>
    <row r="1447" spans="4:5" x14ac:dyDescent="0.2">
      <c r="D1447" s="20">
        <v>45092</v>
      </c>
      <c r="E1447" s="21">
        <v>8</v>
      </c>
    </row>
    <row r="1448" spans="4:5" x14ac:dyDescent="0.2">
      <c r="D1448" s="20">
        <v>45093</v>
      </c>
      <c r="E1448" s="21">
        <v>8</v>
      </c>
    </row>
    <row r="1449" spans="4:5" x14ac:dyDescent="0.2">
      <c r="D1449" s="20">
        <v>45094</v>
      </c>
      <c r="E1449" s="21">
        <v>8</v>
      </c>
    </row>
    <row r="1450" spans="4:5" x14ac:dyDescent="0.2">
      <c r="D1450" s="20">
        <v>45095</v>
      </c>
      <c r="E1450" s="21">
        <v>8</v>
      </c>
    </row>
    <row r="1451" spans="4:5" x14ac:dyDescent="0.2">
      <c r="D1451" s="20">
        <v>45096</v>
      </c>
      <c r="E1451" s="21">
        <v>8</v>
      </c>
    </row>
    <row r="1452" spans="4:5" x14ac:dyDescent="0.2">
      <c r="D1452" s="20">
        <v>45097</v>
      </c>
      <c r="E1452" s="21">
        <v>8</v>
      </c>
    </row>
    <row r="1453" spans="4:5" x14ac:dyDescent="0.2">
      <c r="D1453" s="20">
        <v>45098</v>
      </c>
      <c r="E1453" s="21">
        <v>8</v>
      </c>
    </row>
    <row r="1454" spans="4:5" x14ac:dyDescent="0.2">
      <c r="D1454" s="20">
        <v>45099</v>
      </c>
      <c r="E1454" s="21">
        <v>8</v>
      </c>
    </row>
    <row r="1455" spans="4:5" x14ac:dyDescent="0.2">
      <c r="D1455" s="20">
        <v>45100</v>
      </c>
      <c r="E1455" s="21">
        <v>8</v>
      </c>
    </row>
    <row r="1456" spans="4:5" x14ac:dyDescent="0.2">
      <c r="D1456" s="20">
        <v>45101</v>
      </c>
      <c r="E1456" s="21">
        <v>8</v>
      </c>
    </row>
    <row r="1457" spans="4:5" x14ac:dyDescent="0.2">
      <c r="D1457" s="20">
        <v>45102</v>
      </c>
      <c r="E1457" s="21">
        <v>8</v>
      </c>
    </row>
    <row r="1458" spans="4:5" x14ac:dyDescent="0.2">
      <c r="D1458" s="20">
        <v>45103</v>
      </c>
      <c r="E1458" s="21">
        <v>8</v>
      </c>
    </row>
    <row r="1459" spans="4:5" x14ac:dyDescent="0.2">
      <c r="D1459" s="20">
        <v>45104</v>
      </c>
      <c r="E1459" s="21">
        <v>8</v>
      </c>
    </row>
    <row r="1460" spans="4:5" x14ac:dyDescent="0.2">
      <c r="D1460" s="20">
        <v>45105</v>
      </c>
      <c r="E1460" s="21">
        <v>8</v>
      </c>
    </row>
    <row r="1461" spans="4:5" x14ac:dyDescent="0.2">
      <c r="D1461" s="20">
        <v>45106</v>
      </c>
      <c r="E1461" s="21">
        <v>8</v>
      </c>
    </row>
    <row r="1462" spans="4:5" x14ac:dyDescent="0.2">
      <c r="D1462" s="20">
        <v>45107</v>
      </c>
      <c r="E1462" s="21">
        <v>8</v>
      </c>
    </row>
    <row r="1463" spans="4:5" x14ac:dyDescent="0.2">
      <c r="D1463" s="20"/>
    </row>
  </sheetData>
  <autoFilter ref="D1:E146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55989E-2A6D-4191-A652-7A415E511D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D7D6847-8E54-4BA3-906B-16295AF97099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A331AD-3B13-4B85-9D32-3CD71AC25F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1</vt:i4>
      </vt:variant>
    </vt:vector>
  </HeadingPairs>
  <TitlesOfParts>
    <vt:vector size="5" baseType="lpstr">
      <vt:lpstr>Regnskab</vt:lpstr>
      <vt:lpstr>Posteringsliste</vt:lpstr>
      <vt:lpstr>Budget</vt:lpstr>
      <vt:lpstr>Opslagstabel</vt:lpstr>
      <vt:lpstr>Posteringsliste!Udskriftstitler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Nikolai Kølle</cp:lastModifiedBy>
  <cp:lastPrinted>2019-03-05T10:06:58Z</cp:lastPrinted>
  <dcterms:created xsi:type="dcterms:W3CDTF">2007-11-30T12:51:40Z</dcterms:created>
  <dcterms:modified xsi:type="dcterms:W3CDTF">2020-11-09T13:16:37Z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